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1-2022/Reporting/Monthly/102021/SEBI Circular on Disclosure of  AAUM-FOR OCT2021 RTA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54" i="1" l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I145" i="1"/>
  <c r="BG145" i="1"/>
  <c r="BE145" i="1"/>
  <c r="BC145" i="1"/>
  <c r="BA145" i="1"/>
  <c r="AY145" i="1"/>
  <c r="AW145" i="1"/>
  <c r="AU145" i="1"/>
  <c r="AS145" i="1"/>
  <c r="AQ145" i="1"/>
  <c r="AO145" i="1"/>
  <c r="AM145" i="1"/>
  <c r="AK145" i="1"/>
  <c r="AI145" i="1"/>
  <c r="AG145" i="1"/>
  <c r="AE145" i="1"/>
  <c r="AC145" i="1"/>
  <c r="AA145" i="1"/>
  <c r="Y145" i="1"/>
  <c r="W145" i="1"/>
  <c r="U145" i="1"/>
  <c r="S145" i="1"/>
  <c r="Q145" i="1"/>
  <c r="O145" i="1"/>
  <c r="M145" i="1"/>
  <c r="K145" i="1"/>
  <c r="I145" i="1"/>
  <c r="G145" i="1"/>
  <c r="E145" i="1"/>
  <c r="C145" i="1"/>
  <c r="BJ144" i="1"/>
  <c r="BJ145" i="1" s="1"/>
  <c r="BI144" i="1"/>
  <c r="BH144" i="1"/>
  <c r="BH145" i="1" s="1"/>
  <c r="BG144" i="1"/>
  <c r="BF144" i="1"/>
  <c r="BF145" i="1" s="1"/>
  <c r="BE144" i="1"/>
  <c r="BD144" i="1"/>
  <c r="BD145" i="1" s="1"/>
  <c r="BC144" i="1"/>
  <c r="BB144" i="1"/>
  <c r="BB145" i="1" s="1"/>
  <c r="BA144" i="1"/>
  <c r="AZ144" i="1"/>
  <c r="AZ145" i="1" s="1"/>
  <c r="AY144" i="1"/>
  <c r="AX144" i="1"/>
  <c r="AX145" i="1" s="1"/>
  <c r="AW144" i="1"/>
  <c r="AV144" i="1"/>
  <c r="AV145" i="1" s="1"/>
  <c r="AU144" i="1"/>
  <c r="AT144" i="1"/>
  <c r="AT145" i="1" s="1"/>
  <c r="AS144" i="1"/>
  <c r="AR144" i="1"/>
  <c r="AR145" i="1" s="1"/>
  <c r="AQ144" i="1"/>
  <c r="AP144" i="1"/>
  <c r="AP145" i="1" s="1"/>
  <c r="AO144" i="1"/>
  <c r="AN144" i="1"/>
  <c r="AN145" i="1" s="1"/>
  <c r="AM144" i="1"/>
  <c r="AL144" i="1"/>
  <c r="AL145" i="1" s="1"/>
  <c r="AK144" i="1"/>
  <c r="AJ144" i="1"/>
  <c r="AJ145" i="1" s="1"/>
  <c r="AI144" i="1"/>
  <c r="AH144" i="1"/>
  <c r="AH145" i="1" s="1"/>
  <c r="AG144" i="1"/>
  <c r="AF144" i="1"/>
  <c r="AF145" i="1" s="1"/>
  <c r="AE144" i="1"/>
  <c r="AD144" i="1"/>
  <c r="AD145" i="1" s="1"/>
  <c r="AC144" i="1"/>
  <c r="AB144" i="1"/>
  <c r="AB145" i="1" s="1"/>
  <c r="AA144" i="1"/>
  <c r="Z144" i="1"/>
  <c r="Z145" i="1" s="1"/>
  <c r="Y144" i="1"/>
  <c r="X144" i="1"/>
  <c r="X145" i="1" s="1"/>
  <c r="W144" i="1"/>
  <c r="V144" i="1"/>
  <c r="V145" i="1" s="1"/>
  <c r="U144" i="1"/>
  <c r="T144" i="1"/>
  <c r="T145" i="1" s="1"/>
  <c r="S144" i="1"/>
  <c r="R144" i="1"/>
  <c r="R145" i="1" s="1"/>
  <c r="Q144" i="1"/>
  <c r="P144" i="1"/>
  <c r="P145" i="1" s="1"/>
  <c r="O144" i="1"/>
  <c r="N144" i="1"/>
  <c r="N145" i="1" s="1"/>
  <c r="M144" i="1"/>
  <c r="L144" i="1"/>
  <c r="L145" i="1" s="1"/>
  <c r="K144" i="1"/>
  <c r="J144" i="1"/>
  <c r="J145" i="1" s="1"/>
  <c r="I144" i="1"/>
  <c r="H144" i="1"/>
  <c r="H145" i="1" s="1"/>
  <c r="G144" i="1"/>
  <c r="F144" i="1"/>
  <c r="F145" i="1" s="1"/>
  <c r="E144" i="1"/>
  <c r="D144" i="1"/>
  <c r="D145" i="1" s="1"/>
  <c r="C144" i="1"/>
  <c r="BK143" i="1"/>
  <c r="BK142" i="1"/>
  <c r="BK141" i="1"/>
  <c r="BK140" i="1"/>
  <c r="BK139" i="1"/>
  <c r="BK144" i="1" s="1"/>
  <c r="BK145" i="1" s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K135" i="1"/>
  <c r="BK136" i="1" s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K129" i="1"/>
  <c r="BK131" i="1" s="1"/>
  <c r="BJ126" i="1"/>
  <c r="BH126" i="1"/>
  <c r="BF126" i="1"/>
  <c r="BD126" i="1"/>
  <c r="BB126" i="1"/>
  <c r="AZ126" i="1"/>
  <c r="AX126" i="1"/>
  <c r="AV126" i="1"/>
  <c r="AT126" i="1"/>
  <c r="AR126" i="1"/>
  <c r="AP126" i="1"/>
  <c r="AN126" i="1"/>
  <c r="AL126" i="1"/>
  <c r="AJ126" i="1"/>
  <c r="AH126" i="1"/>
  <c r="AF126" i="1"/>
  <c r="AD126" i="1"/>
  <c r="AB126" i="1"/>
  <c r="Z126" i="1"/>
  <c r="X126" i="1"/>
  <c r="V126" i="1"/>
  <c r="T126" i="1"/>
  <c r="R126" i="1"/>
  <c r="P126" i="1"/>
  <c r="N126" i="1"/>
  <c r="L126" i="1"/>
  <c r="J126" i="1"/>
  <c r="H126" i="1"/>
  <c r="F126" i="1"/>
  <c r="D126" i="1"/>
  <c r="BJ125" i="1"/>
  <c r="BI125" i="1"/>
  <c r="BI126" i="1" s="1"/>
  <c r="BH125" i="1"/>
  <c r="BG125" i="1"/>
  <c r="BG126" i="1" s="1"/>
  <c r="BF125" i="1"/>
  <c r="BE125" i="1"/>
  <c r="BE126" i="1" s="1"/>
  <c r="BD125" i="1"/>
  <c r="BC125" i="1"/>
  <c r="BC126" i="1" s="1"/>
  <c r="BB125" i="1"/>
  <c r="BA125" i="1"/>
  <c r="BA126" i="1" s="1"/>
  <c r="AZ125" i="1"/>
  <c r="AY125" i="1"/>
  <c r="AY126" i="1" s="1"/>
  <c r="AX125" i="1"/>
  <c r="AW125" i="1"/>
  <c r="AW126" i="1" s="1"/>
  <c r="AV125" i="1"/>
  <c r="AU125" i="1"/>
  <c r="AU126" i="1" s="1"/>
  <c r="AT125" i="1"/>
  <c r="AS125" i="1"/>
  <c r="AS126" i="1" s="1"/>
  <c r="AR125" i="1"/>
  <c r="AQ125" i="1"/>
  <c r="AQ126" i="1" s="1"/>
  <c r="AP125" i="1"/>
  <c r="AO125" i="1"/>
  <c r="AO126" i="1" s="1"/>
  <c r="AN125" i="1"/>
  <c r="AM125" i="1"/>
  <c r="AM126" i="1" s="1"/>
  <c r="AL125" i="1"/>
  <c r="AK125" i="1"/>
  <c r="AK126" i="1" s="1"/>
  <c r="AJ125" i="1"/>
  <c r="AI125" i="1"/>
  <c r="AI126" i="1" s="1"/>
  <c r="AH125" i="1"/>
  <c r="AG125" i="1"/>
  <c r="AG126" i="1" s="1"/>
  <c r="AF125" i="1"/>
  <c r="AE125" i="1"/>
  <c r="AE126" i="1" s="1"/>
  <c r="AD125" i="1"/>
  <c r="AC125" i="1"/>
  <c r="AC126" i="1" s="1"/>
  <c r="AB125" i="1"/>
  <c r="AA125" i="1"/>
  <c r="AA126" i="1" s="1"/>
  <c r="Z125" i="1"/>
  <c r="Y125" i="1"/>
  <c r="Y126" i="1" s="1"/>
  <c r="X125" i="1"/>
  <c r="W125" i="1"/>
  <c r="W126" i="1" s="1"/>
  <c r="V125" i="1"/>
  <c r="U125" i="1"/>
  <c r="U126" i="1" s="1"/>
  <c r="T125" i="1"/>
  <c r="S125" i="1"/>
  <c r="S126" i="1" s="1"/>
  <c r="R125" i="1"/>
  <c r="Q125" i="1"/>
  <c r="Q126" i="1" s="1"/>
  <c r="P125" i="1"/>
  <c r="O125" i="1"/>
  <c r="O126" i="1" s="1"/>
  <c r="N125" i="1"/>
  <c r="M125" i="1"/>
  <c r="M126" i="1" s="1"/>
  <c r="L125" i="1"/>
  <c r="K125" i="1"/>
  <c r="K126" i="1" s="1"/>
  <c r="J125" i="1"/>
  <c r="I125" i="1"/>
  <c r="I126" i="1" s="1"/>
  <c r="H125" i="1"/>
  <c r="G125" i="1"/>
  <c r="G126" i="1" s="1"/>
  <c r="F125" i="1"/>
  <c r="E125" i="1"/>
  <c r="E126" i="1" s="1"/>
  <c r="D125" i="1"/>
  <c r="C125" i="1"/>
  <c r="C126" i="1" s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25" i="1" s="1"/>
  <c r="BK104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K101" i="1"/>
  <c r="BK100" i="1"/>
  <c r="BK102" i="1" s="1"/>
  <c r="AJ96" i="1"/>
  <c r="AB96" i="1"/>
  <c r="T96" i="1"/>
  <c r="L96" i="1"/>
  <c r="D96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95" i="1" s="1"/>
  <c r="BK74" i="1"/>
  <c r="BK73" i="1"/>
  <c r="BK72" i="1"/>
  <c r="BJ70" i="1"/>
  <c r="BJ96" i="1" s="1"/>
  <c r="BI70" i="1"/>
  <c r="BH70" i="1"/>
  <c r="BH96" i="1" s="1"/>
  <c r="BG70" i="1"/>
  <c r="BF70" i="1"/>
  <c r="BF96" i="1" s="1"/>
  <c r="BE70" i="1"/>
  <c r="BD70" i="1"/>
  <c r="BD96" i="1" s="1"/>
  <c r="BC70" i="1"/>
  <c r="BB70" i="1"/>
  <c r="BB96" i="1" s="1"/>
  <c r="BA70" i="1"/>
  <c r="AZ70" i="1"/>
  <c r="AZ96" i="1" s="1"/>
  <c r="AY70" i="1"/>
  <c r="AX70" i="1"/>
  <c r="AX96" i="1" s="1"/>
  <c r="AW70" i="1"/>
  <c r="AV70" i="1"/>
  <c r="AV96" i="1" s="1"/>
  <c r="AU70" i="1"/>
  <c r="AT70" i="1"/>
  <c r="AT96" i="1" s="1"/>
  <c r="AS70" i="1"/>
  <c r="AR70" i="1"/>
  <c r="AR96" i="1" s="1"/>
  <c r="AQ70" i="1"/>
  <c r="AP70" i="1"/>
  <c r="AP96" i="1" s="1"/>
  <c r="AO70" i="1"/>
  <c r="AN70" i="1"/>
  <c r="AN96" i="1" s="1"/>
  <c r="AM70" i="1"/>
  <c r="AL70" i="1"/>
  <c r="AL96" i="1" s="1"/>
  <c r="AK70" i="1"/>
  <c r="AJ70" i="1"/>
  <c r="AI70" i="1"/>
  <c r="AH70" i="1"/>
  <c r="AH96" i="1" s="1"/>
  <c r="AG70" i="1"/>
  <c r="AF70" i="1"/>
  <c r="AF96" i="1" s="1"/>
  <c r="AE70" i="1"/>
  <c r="AD70" i="1"/>
  <c r="AD96" i="1" s="1"/>
  <c r="AC70" i="1"/>
  <c r="AB70" i="1"/>
  <c r="AA70" i="1"/>
  <c r="Z70" i="1"/>
  <c r="Z96" i="1" s="1"/>
  <c r="Y70" i="1"/>
  <c r="X70" i="1"/>
  <c r="X96" i="1" s="1"/>
  <c r="W70" i="1"/>
  <c r="V70" i="1"/>
  <c r="V96" i="1" s="1"/>
  <c r="U70" i="1"/>
  <c r="T70" i="1"/>
  <c r="S70" i="1"/>
  <c r="R70" i="1"/>
  <c r="R96" i="1" s="1"/>
  <c r="Q70" i="1"/>
  <c r="P70" i="1"/>
  <c r="P96" i="1" s="1"/>
  <c r="O70" i="1"/>
  <c r="N70" i="1"/>
  <c r="N96" i="1" s="1"/>
  <c r="M70" i="1"/>
  <c r="L70" i="1"/>
  <c r="K70" i="1"/>
  <c r="J70" i="1"/>
  <c r="J96" i="1" s="1"/>
  <c r="I70" i="1"/>
  <c r="H70" i="1"/>
  <c r="H96" i="1" s="1"/>
  <c r="G70" i="1"/>
  <c r="F70" i="1"/>
  <c r="F96" i="1" s="1"/>
  <c r="E70" i="1"/>
  <c r="D70" i="1"/>
  <c r="C70" i="1"/>
  <c r="BK69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K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66" i="1" s="1"/>
  <c r="BK21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6" i="1" s="1"/>
  <c r="BK13" i="1"/>
  <c r="BK96" i="1" l="1"/>
  <c r="G96" i="1"/>
  <c r="O96" i="1"/>
  <c r="O151" i="1" s="1"/>
  <c r="W96" i="1"/>
  <c r="W151" i="1" s="1"/>
  <c r="AE96" i="1"/>
  <c r="AM96" i="1"/>
  <c r="AY96" i="1"/>
  <c r="BG96" i="1"/>
  <c r="BG151" i="1" s="1"/>
  <c r="AY151" i="1"/>
  <c r="AK151" i="1"/>
  <c r="BA151" i="1"/>
  <c r="F151" i="1"/>
  <c r="N151" i="1"/>
  <c r="V151" i="1"/>
  <c r="AD151" i="1"/>
  <c r="AL151" i="1"/>
  <c r="AT151" i="1"/>
  <c r="AX151" i="1"/>
  <c r="BF151" i="1"/>
  <c r="E96" i="1"/>
  <c r="E151" i="1" s="1"/>
  <c r="I96" i="1"/>
  <c r="M96" i="1"/>
  <c r="Q96" i="1"/>
  <c r="Q151" i="1" s="1"/>
  <c r="U96" i="1"/>
  <c r="U151" i="1" s="1"/>
  <c r="Y96" i="1"/>
  <c r="AC96" i="1"/>
  <c r="AG96" i="1"/>
  <c r="AG151" i="1" s="1"/>
  <c r="AK96" i="1"/>
  <c r="AO96" i="1"/>
  <c r="AS96" i="1"/>
  <c r="AS151" i="1" s="1"/>
  <c r="AW96" i="1"/>
  <c r="AW151" i="1" s="1"/>
  <c r="BA96" i="1"/>
  <c r="BE96" i="1"/>
  <c r="BI96" i="1"/>
  <c r="BI151" i="1" s="1"/>
  <c r="G151" i="1"/>
  <c r="AE151" i="1"/>
  <c r="AM151" i="1"/>
  <c r="C96" i="1"/>
  <c r="C151" i="1" s="1"/>
  <c r="K96" i="1"/>
  <c r="K151" i="1" s="1"/>
  <c r="S96" i="1"/>
  <c r="S151" i="1" s="1"/>
  <c r="AA96" i="1"/>
  <c r="AI96" i="1"/>
  <c r="AI151" i="1" s="1"/>
  <c r="AQ96" i="1"/>
  <c r="AQ151" i="1" s="1"/>
  <c r="AU96" i="1"/>
  <c r="AU151" i="1" s="1"/>
  <c r="BC96" i="1"/>
  <c r="BC151" i="1" s="1"/>
  <c r="AA151" i="1"/>
  <c r="M151" i="1"/>
  <c r="AC151" i="1"/>
  <c r="J151" i="1"/>
  <c r="R151" i="1"/>
  <c r="Z151" i="1"/>
  <c r="AH151" i="1"/>
  <c r="AP151" i="1"/>
  <c r="BB151" i="1"/>
  <c r="BJ151" i="1"/>
  <c r="BK126" i="1"/>
  <c r="BK151" i="1"/>
  <c r="I151" i="1"/>
  <c r="Y151" i="1"/>
  <c r="AO151" i="1"/>
  <c r="BE151" i="1"/>
  <c r="D151" i="1"/>
  <c r="H151" i="1"/>
  <c r="L151" i="1"/>
  <c r="P151" i="1"/>
  <c r="T151" i="1"/>
  <c r="X151" i="1"/>
  <c r="AB151" i="1"/>
  <c r="AF151" i="1"/>
  <c r="AJ151" i="1"/>
  <c r="AN151" i="1"/>
  <c r="AR151" i="1"/>
  <c r="AV151" i="1"/>
  <c r="AZ151" i="1"/>
  <c r="BD151" i="1"/>
  <c r="BH151" i="1"/>
</calcChain>
</file>

<file path=xl/sharedStrings.xml><?xml version="1.0" encoding="utf-8"?>
<sst xmlns="http://schemas.openxmlformats.org/spreadsheetml/2006/main" count="187" uniqueCount="160">
  <si>
    <t>Sl. No.</t>
  </si>
  <si>
    <t>Scheme Category/ Scheme Name</t>
  </si>
  <si>
    <t>UTI - Mutual Fund: AVG.Net Assets Under Management (AAUM) as on 31ST  OCT-2021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</si>
  <si>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</si>
  <si>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</si>
  <si>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</si>
  <si>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</si>
  <si>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</si>
  <si>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</si>
  <si>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</si>
  <si>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</si>
  <si>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</si>
  <si>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</si>
  <si>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</si>
  <si>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</si>
  <si>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</si>
  <si>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</si>
  <si>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</si>
  <si>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</si>
  <si>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</si>
  <si>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</si>
  <si>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</si>
  <si>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</si>
  <si>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</si>
  <si>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</si>
  <si>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</si>
  <si>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</si>
  <si>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</si>
  <si>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</si>
  <si>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</si>
  <si>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</si>
  <si>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</si>
  <si>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</si>
  <si>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</si>
  <si>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</si>
  <si>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</si>
  <si>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</si>
  <si>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</si>
  <si>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</si>
  <si>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</si>
  <si>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</si>
  <si>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</si>
  <si>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</si>
  <si>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</si>
  <si>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</si>
  <si>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</si>
  <si>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</si>
  <si>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</si>
  <si>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</si>
  <si>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</si>
  <si>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</si>
  <si>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</si>
  <si>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</si>
  <si>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</si>
  <si>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</si>
  <si>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</si>
  <si>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</si>
  <si>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</si>
  <si>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</si>
  <si>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</si>
  <si>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</si>
  <si>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</si>
  <si>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</si>
  <si>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</si>
  <si>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</si>
  <si>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</si>
  <si>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</si>
  <si>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</si>
  <si>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Credit Risk Fund (Segregated - 13092019)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</si>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</sst>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67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396.69</v>
      </c>
      <c r="E13" s="33">
        <v>675.6</v>
      </c>
      <c r="F13" s="33">
        <v>0</v>
      </c>
      <c r="G13" s="33">
        <v>0</v>
      </c>
      <c r="H13" s="33">
        <v>33.450000000000003</v>
      </c>
      <c r="I13" s="33">
        <v>4993.57</v>
      </c>
      <c r="J13" s="33">
        <v>1172.53</v>
      </c>
      <c r="K13" s="33">
        <v>0</v>
      </c>
      <c r="L13" s="33">
        <v>130.22999999999999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21.23</v>
      </c>
      <c r="S13" s="33">
        <v>301.24</v>
      </c>
      <c r="T13" s="33">
        <v>102.4</v>
      </c>
      <c r="U13" s="33">
        <v>0</v>
      </c>
      <c r="V13" s="33">
        <v>59.55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1.43</v>
      </c>
      <c r="AC13" s="33">
        <v>7.45</v>
      </c>
      <c r="AD13" s="33">
        <v>0</v>
      </c>
      <c r="AE13" s="33">
        <v>0</v>
      </c>
      <c r="AF13" s="33">
        <v>4.95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1.48</v>
      </c>
      <c r="AM13" s="33">
        <v>1.31</v>
      </c>
      <c r="AN13" s="33">
        <v>1.04</v>
      </c>
      <c r="AO13" s="33">
        <v>0</v>
      </c>
      <c r="AP13" s="33">
        <v>1.86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42.11</v>
      </c>
      <c r="AW13" s="33">
        <v>1067.0999999999999</v>
      </c>
      <c r="AX13" s="33">
        <v>19.04</v>
      </c>
      <c r="AY13" s="33">
        <v>0</v>
      </c>
      <c r="AZ13" s="33">
        <v>187.25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96.99</v>
      </c>
      <c r="BG13" s="33">
        <v>62.93</v>
      </c>
      <c r="BH13" s="33">
        <v>18.63</v>
      </c>
      <c r="BI13" s="33">
        <v>0</v>
      </c>
      <c r="BJ13" s="33">
        <v>179.16</v>
      </c>
      <c r="BK13" s="34">
        <f>SUM(C13:BJ13)</f>
        <v>9579.2299999999977</v>
      </c>
    </row>
    <row r="14" spans="1:63" x14ac:dyDescent="0.2">
      <c r="A14" s="35"/>
      <c r="B14" s="32" t="s">
        <v>16</v>
      </c>
      <c r="C14" s="36">
        <v>0</v>
      </c>
      <c r="D14" s="36">
        <v>3789.44</v>
      </c>
      <c r="E14" s="36">
        <v>0</v>
      </c>
      <c r="F14" s="36">
        <v>0</v>
      </c>
      <c r="G14" s="36">
        <v>0</v>
      </c>
      <c r="H14" s="36">
        <v>43.58</v>
      </c>
      <c r="I14" s="36">
        <v>17698.29</v>
      </c>
      <c r="J14" s="36">
        <v>757</v>
      </c>
      <c r="K14" s="36">
        <v>0</v>
      </c>
      <c r="L14" s="36">
        <v>382.46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25.13</v>
      </c>
      <c r="S14" s="36">
        <v>610.88</v>
      </c>
      <c r="T14" s="36">
        <v>132.01</v>
      </c>
      <c r="U14" s="36">
        <v>0</v>
      </c>
      <c r="V14" s="36">
        <v>58.54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0.56000000000000005</v>
      </c>
      <c r="AC14" s="36">
        <v>1.54</v>
      </c>
      <c r="AD14" s="36">
        <v>0</v>
      </c>
      <c r="AE14" s="36">
        <v>0</v>
      </c>
      <c r="AF14" s="36">
        <v>11.73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0.37</v>
      </c>
      <c r="AM14" s="36">
        <v>2.2000000000000002</v>
      </c>
      <c r="AN14" s="36">
        <v>0</v>
      </c>
      <c r="AO14" s="36">
        <v>0</v>
      </c>
      <c r="AP14" s="36">
        <v>2.38</v>
      </c>
      <c r="AQ14" s="36">
        <v>0</v>
      </c>
      <c r="AR14" s="36">
        <v>100.16</v>
      </c>
      <c r="AS14" s="36">
        <v>0</v>
      </c>
      <c r="AT14" s="36">
        <v>0</v>
      </c>
      <c r="AU14" s="36">
        <v>0</v>
      </c>
      <c r="AV14" s="36">
        <v>58.55</v>
      </c>
      <c r="AW14" s="36">
        <v>4047.01</v>
      </c>
      <c r="AX14" s="36">
        <v>6.92</v>
      </c>
      <c r="AY14" s="36">
        <v>0</v>
      </c>
      <c r="AZ14" s="36">
        <v>505.25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68.56</v>
      </c>
      <c r="BG14" s="36">
        <v>90.99</v>
      </c>
      <c r="BH14" s="36">
        <v>26.07</v>
      </c>
      <c r="BI14" s="36">
        <v>0</v>
      </c>
      <c r="BJ14" s="36">
        <v>126.78</v>
      </c>
      <c r="BK14" s="34">
        <f>SUM(C14:BJ14)</f>
        <v>28546.400000000001</v>
      </c>
    </row>
    <row r="15" spans="1:63" ht="13.5" thickBot="1" x14ac:dyDescent="0.25">
      <c r="A15" s="35"/>
      <c r="B15" s="32" t="s">
        <v>17</v>
      </c>
      <c r="C15" s="36">
        <v>0</v>
      </c>
      <c r="D15" s="36">
        <v>247.58</v>
      </c>
      <c r="E15" s="36">
        <v>0</v>
      </c>
      <c r="F15" s="36">
        <v>0</v>
      </c>
      <c r="G15" s="36">
        <v>0</v>
      </c>
      <c r="H15" s="36">
        <v>7.74</v>
      </c>
      <c r="I15" s="36">
        <v>6667.12</v>
      </c>
      <c r="J15" s="36">
        <v>81.42</v>
      </c>
      <c r="K15" s="36">
        <v>0</v>
      </c>
      <c r="L15" s="36">
        <v>66.510000000000005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3.66</v>
      </c>
      <c r="S15" s="36">
        <v>711.87</v>
      </c>
      <c r="T15" s="36">
        <v>13.76</v>
      </c>
      <c r="U15" s="36">
        <v>0</v>
      </c>
      <c r="V15" s="36">
        <v>6.33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0.08</v>
      </c>
      <c r="AC15" s="36">
        <v>1.66</v>
      </c>
      <c r="AD15" s="36">
        <v>0</v>
      </c>
      <c r="AE15" s="36">
        <v>0</v>
      </c>
      <c r="AF15" s="36">
        <v>3.55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0.04</v>
      </c>
      <c r="AM15" s="36">
        <v>0.01</v>
      </c>
      <c r="AN15" s="36">
        <v>0</v>
      </c>
      <c r="AO15" s="36">
        <v>0</v>
      </c>
      <c r="AP15" s="36">
        <v>0.67</v>
      </c>
      <c r="AQ15" s="36">
        <v>0</v>
      </c>
      <c r="AR15" s="36">
        <v>55.55</v>
      </c>
      <c r="AS15" s="36">
        <v>0</v>
      </c>
      <c r="AT15" s="36">
        <v>0</v>
      </c>
      <c r="AU15" s="36">
        <v>0</v>
      </c>
      <c r="AV15" s="36">
        <v>13.48</v>
      </c>
      <c r="AW15" s="36">
        <v>1320.5</v>
      </c>
      <c r="AX15" s="36">
        <v>24.23</v>
      </c>
      <c r="AY15" s="36">
        <v>0</v>
      </c>
      <c r="AZ15" s="36">
        <v>178.62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20.38</v>
      </c>
      <c r="BG15" s="36">
        <v>8.1300000000000008</v>
      </c>
      <c r="BH15" s="36">
        <v>2.2999999999999998</v>
      </c>
      <c r="BI15" s="36">
        <v>0</v>
      </c>
      <c r="BJ15" s="36">
        <v>33.200000000000003</v>
      </c>
      <c r="BK15" s="37">
        <f>SUM(C15:BJ15)</f>
        <v>9468.3899999999976</v>
      </c>
    </row>
    <row r="16" spans="1:63" ht="13.5" thickBot="1" x14ac:dyDescent="0.25">
      <c r="A16" s="38"/>
      <c r="B16" s="39" t="s">
        <v>18</v>
      </c>
      <c r="C16" s="40">
        <f>SUM(C13:C15)</f>
        <v>0</v>
      </c>
      <c r="D16" s="40">
        <f t="shared" ref="D16:BK16" si="0">SUM(D13:D15)</f>
        <v>4433.71</v>
      </c>
      <c r="E16" s="40">
        <f t="shared" si="0"/>
        <v>675.6</v>
      </c>
      <c r="F16" s="40">
        <f t="shared" si="0"/>
        <v>0</v>
      </c>
      <c r="G16" s="40">
        <f t="shared" si="0"/>
        <v>0</v>
      </c>
      <c r="H16" s="40">
        <f t="shared" si="0"/>
        <v>84.77</v>
      </c>
      <c r="I16" s="40">
        <f t="shared" si="0"/>
        <v>29358.98</v>
      </c>
      <c r="J16" s="40">
        <f t="shared" si="0"/>
        <v>2010.95</v>
      </c>
      <c r="K16" s="40">
        <f t="shared" si="0"/>
        <v>0</v>
      </c>
      <c r="L16" s="40">
        <f t="shared" si="0"/>
        <v>579.19999999999993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50.019999999999996</v>
      </c>
      <c r="S16" s="40">
        <f t="shared" si="0"/>
        <v>1623.99</v>
      </c>
      <c r="T16" s="40">
        <f t="shared" si="0"/>
        <v>248.17</v>
      </c>
      <c r="U16" s="40">
        <f t="shared" si="0"/>
        <v>0</v>
      </c>
      <c r="V16" s="40">
        <f t="shared" si="0"/>
        <v>124.42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2.0699999999999998</v>
      </c>
      <c r="AC16" s="40">
        <f t="shared" si="0"/>
        <v>10.65</v>
      </c>
      <c r="AD16" s="40">
        <f t="shared" si="0"/>
        <v>0</v>
      </c>
      <c r="AE16" s="40">
        <f t="shared" si="0"/>
        <v>0</v>
      </c>
      <c r="AF16" s="40">
        <f t="shared" si="0"/>
        <v>20.23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1.8900000000000001</v>
      </c>
      <c r="AM16" s="40">
        <f t="shared" si="0"/>
        <v>3.52</v>
      </c>
      <c r="AN16" s="40">
        <f t="shared" si="0"/>
        <v>1.04</v>
      </c>
      <c r="AO16" s="40">
        <f t="shared" si="0"/>
        <v>0</v>
      </c>
      <c r="AP16" s="40">
        <f t="shared" si="0"/>
        <v>4.91</v>
      </c>
      <c r="AQ16" s="40">
        <f t="shared" si="0"/>
        <v>0</v>
      </c>
      <c r="AR16" s="40">
        <f t="shared" si="0"/>
        <v>155.72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114.14</v>
      </c>
      <c r="AW16" s="40">
        <f t="shared" si="0"/>
        <v>6434.6100000000006</v>
      </c>
      <c r="AX16" s="40">
        <f t="shared" si="0"/>
        <v>50.19</v>
      </c>
      <c r="AY16" s="40">
        <f t="shared" si="0"/>
        <v>0</v>
      </c>
      <c r="AZ16" s="40">
        <f t="shared" si="0"/>
        <v>871.12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185.93</v>
      </c>
      <c r="BG16" s="40">
        <f t="shared" si="0"/>
        <v>162.04999999999998</v>
      </c>
      <c r="BH16" s="40">
        <f t="shared" si="0"/>
        <v>47</v>
      </c>
      <c r="BI16" s="40">
        <f t="shared" si="0"/>
        <v>0</v>
      </c>
      <c r="BJ16" s="40">
        <f t="shared" si="0"/>
        <v>339.14</v>
      </c>
      <c r="BK16" s="40">
        <f t="shared" si="0"/>
        <v>47594.02</v>
      </c>
    </row>
    <row r="17" spans="1:63" x14ac:dyDescent="0.2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33.89</v>
      </c>
      <c r="I18" s="33">
        <v>109.77</v>
      </c>
      <c r="J18" s="33">
        <v>0</v>
      </c>
      <c r="K18" s="33">
        <v>0</v>
      </c>
      <c r="L18" s="33">
        <v>64.92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5.76</v>
      </c>
      <c r="S18" s="33">
        <v>79.8</v>
      </c>
      <c r="T18" s="33">
        <v>0</v>
      </c>
      <c r="U18" s="33">
        <v>0</v>
      </c>
      <c r="V18" s="33">
        <v>4.6100000000000003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0.43</v>
      </c>
      <c r="AC18" s="33">
        <v>0.65</v>
      </c>
      <c r="AD18" s="33">
        <v>1.43</v>
      </c>
      <c r="AE18" s="33">
        <v>0</v>
      </c>
      <c r="AF18" s="33">
        <v>0.45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0.09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28.69</v>
      </c>
      <c r="AW18" s="33">
        <v>161.12</v>
      </c>
      <c r="AX18" s="33">
        <v>30.32</v>
      </c>
      <c r="AY18" s="33">
        <v>0</v>
      </c>
      <c r="AZ18" s="33">
        <v>52.37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9.98</v>
      </c>
      <c r="BG18" s="33">
        <v>27.22</v>
      </c>
      <c r="BH18" s="33">
        <v>0.25</v>
      </c>
      <c r="BI18" s="33">
        <v>0</v>
      </c>
      <c r="BJ18" s="33">
        <v>6.81</v>
      </c>
      <c r="BK18" s="34">
        <f>SUM(C18:BJ18)</f>
        <v>618.55999999999995</v>
      </c>
    </row>
    <row r="19" spans="1:63" ht="13.5" thickBot="1" x14ac:dyDescent="0.2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33.89</v>
      </c>
      <c r="I19" s="40">
        <f t="shared" si="1"/>
        <v>109.77</v>
      </c>
      <c r="J19" s="40">
        <f t="shared" si="1"/>
        <v>0</v>
      </c>
      <c r="K19" s="40">
        <f t="shared" si="1"/>
        <v>0</v>
      </c>
      <c r="L19" s="40">
        <f t="shared" si="1"/>
        <v>64.92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5.76</v>
      </c>
      <c r="S19" s="40">
        <f t="shared" si="1"/>
        <v>79.8</v>
      </c>
      <c r="T19" s="40">
        <f t="shared" si="1"/>
        <v>0</v>
      </c>
      <c r="U19" s="40">
        <f t="shared" si="1"/>
        <v>0</v>
      </c>
      <c r="V19" s="40">
        <f t="shared" si="1"/>
        <v>4.6100000000000003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0.43</v>
      </c>
      <c r="AC19" s="40">
        <f t="shared" si="1"/>
        <v>0.65</v>
      </c>
      <c r="AD19" s="40">
        <f t="shared" si="1"/>
        <v>1.43</v>
      </c>
      <c r="AE19" s="40">
        <f t="shared" si="1"/>
        <v>0</v>
      </c>
      <c r="AF19" s="40">
        <f t="shared" si="1"/>
        <v>0.45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0.09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28.69</v>
      </c>
      <c r="AW19" s="40">
        <f t="shared" si="1"/>
        <v>161.12</v>
      </c>
      <c r="AX19" s="40">
        <f t="shared" si="1"/>
        <v>30.32</v>
      </c>
      <c r="AY19" s="40">
        <f t="shared" si="1"/>
        <v>0</v>
      </c>
      <c r="AZ19" s="40">
        <f t="shared" si="1"/>
        <v>52.37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9.98</v>
      </c>
      <c r="BG19" s="40">
        <f t="shared" si="1"/>
        <v>27.22</v>
      </c>
      <c r="BH19" s="40">
        <f t="shared" si="1"/>
        <v>0.25</v>
      </c>
      <c r="BI19" s="40">
        <f t="shared" si="1"/>
        <v>0</v>
      </c>
      <c r="BJ19" s="40">
        <f t="shared" si="1"/>
        <v>6.81</v>
      </c>
      <c r="BK19" s="40">
        <f t="shared" si="1"/>
        <v>618.55999999999995</v>
      </c>
    </row>
    <row r="20" spans="1:63" x14ac:dyDescent="0.2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</v>
      </c>
      <c r="I21" s="33">
        <v>1.02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0.22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0.57999999999999996</v>
      </c>
      <c r="AW21" s="33">
        <v>0.23</v>
      </c>
      <c r="AX21" s="33">
        <v>0</v>
      </c>
      <c r="AY21" s="33">
        <v>0</v>
      </c>
      <c r="AZ21" s="33">
        <v>0.71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0.56999999999999995</v>
      </c>
      <c r="BG21" s="33">
        <v>0.32</v>
      </c>
      <c r="BH21" s="33">
        <v>0</v>
      </c>
      <c r="BI21" s="33">
        <v>0</v>
      </c>
      <c r="BJ21" s="33">
        <v>0.64</v>
      </c>
      <c r="BK21" s="34">
        <f t="shared" ref="BK21:BK65" si="2">SUM(C21:BJ21)</f>
        <v>4.46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0.08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</v>
      </c>
      <c r="T22" s="33">
        <v>0</v>
      </c>
      <c r="U22" s="33">
        <v>0</v>
      </c>
      <c r="V22" s="33">
        <v>0.02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7.0000000000000007E-2</v>
      </c>
      <c r="AC22" s="33">
        <v>0.55000000000000004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0.27</v>
      </c>
      <c r="AW22" s="33">
        <v>0.39</v>
      </c>
      <c r="AX22" s="33">
        <v>0</v>
      </c>
      <c r="AY22" s="33">
        <v>0</v>
      </c>
      <c r="AZ22" s="33">
        <v>0.69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0.59</v>
      </c>
      <c r="BG22" s="33">
        <v>0.09</v>
      </c>
      <c r="BH22" s="33">
        <v>0</v>
      </c>
      <c r="BI22" s="33">
        <v>0</v>
      </c>
      <c r="BJ22" s="33">
        <v>0.09</v>
      </c>
      <c r="BK22" s="34">
        <f t="shared" si="2"/>
        <v>3.2199999999999998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0.08</v>
      </c>
      <c r="I23" s="33">
        <v>0.36</v>
      </c>
      <c r="J23" s="33">
        <v>0</v>
      </c>
      <c r="K23" s="33">
        <v>0</v>
      </c>
      <c r="L23" s="33">
        <v>1.1399999999999999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0.18</v>
      </c>
      <c r="S23" s="33">
        <v>0.17</v>
      </c>
      <c r="T23" s="33">
        <v>0</v>
      </c>
      <c r="U23" s="33">
        <v>0</v>
      </c>
      <c r="V23" s="33">
        <v>5.62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1.44</v>
      </c>
      <c r="AW23" s="33">
        <v>2.4900000000000002</v>
      </c>
      <c r="AX23" s="33">
        <v>0</v>
      </c>
      <c r="AY23" s="33">
        <v>0</v>
      </c>
      <c r="AZ23" s="33">
        <v>2.68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5.33</v>
      </c>
      <c r="BG23" s="33">
        <v>0.49</v>
      </c>
      <c r="BH23" s="33">
        <v>0</v>
      </c>
      <c r="BI23" s="33">
        <v>0</v>
      </c>
      <c r="BJ23" s="33">
        <v>1.98</v>
      </c>
      <c r="BK23" s="34">
        <f t="shared" si="2"/>
        <v>22.049999999999997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0.11</v>
      </c>
      <c r="J24" s="33">
        <v>0</v>
      </c>
      <c r="K24" s="33">
        <v>0</v>
      </c>
      <c r="L24" s="33">
        <v>0.09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7.0000000000000007E-2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0.03</v>
      </c>
      <c r="AC24" s="33">
        <v>0</v>
      </c>
      <c r="AD24" s="33">
        <v>0</v>
      </c>
      <c r="AE24" s="33">
        <v>0</v>
      </c>
      <c r="AF24" s="33">
        <v>0.01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1.31</v>
      </c>
      <c r="AW24" s="33">
        <v>0.01</v>
      </c>
      <c r="AX24" s="33">
        <v>0</v>
      </c>
      <c r="AY24" s="33">
        <v>0</v>
      </c>
      <c r="AZ24" s="33">
        <v>1.62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0.71</v>
      </c>
      <c r="BG24" s="33">
        <v>0.02</v>
      </c>
      <c r="BH24" s="33">
        <v>0</v>
      </c>
      <c r="BI24" s="33">
        <v>0</v>
      </c>
      <c r="BJ24" s="33">
        <v>0.47</v>
      </c>
      <c r="BK24" s="34">
        <f t="shared" si="2"/>
        <v>4.46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0.13</v>
      </c>
      <c r="I25" s="33">
        <v>1.01</v>
      </c>
      <c r="J25" s="33">
        <v>0</v>
      </c>
      <c r="K25" s="33">
        <v>0</v>
      </c>
      <c r="L25" s="33">
        <v>0.18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0.04</v>
      </c>
      <c r="S25" s="33">
        <v>0</v>
      </c>
      <c r="T25" s="33">
        <v>0</v>
      </c>
      <c r="U25" s="33">
        <v>0</v>
      </c>
      <c r="V25" s="33">
        <v>7.0000000000000007E-2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0.48</v>
      </c>
      <c r="AW25" s="33">
        <v>0.37</v>
      </c>
      <c r="AX25" s="33">
        <v>0</v>
      </c>
      <c r="AY25" s="33">
        <v>0</v>
      </c>
      <c r="AZ25" s="33">
        <v>0.74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0.59</v>
      </c>
      <c r="BG25" s="33">
        <v>0.1</v>
      </c>
      <c r="BH25" s="33">
        <v>0</v>
      </c>
      <c r="BI25" s="33">
        <v>0</v>
      </c>
      <c r="BJ25" s="33">
        <v>0.43</v>
      </c>
      <c r="BK25" s="34">
        <f t="shared" si="2"/>
        <v>4.28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0.44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0.01</v>
      </c>
      <c r="AC26" s="33">
        <v>0</v>
      </c>
      <c r="AD26" s="33">
        <v>0</v>
      </c>
      <c r="AE26" s="33">
        <v>0</v>
      </c>
      <c r="AF26" s="33">
        <v>0.16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0.62</v>
      </c>
      <c r="AW26" s="33">
        <v>2.27</v>
      </c>
      <c r="AX26" s="33">
        <v>0</v>
      </c>
      <c r="AY26" s="33">
        <v>0</v>
      </c>
      <c r="AZ26" s="33">
        <v>2.61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2.88</v>
      </c>
      <c r="BG26" s="33">
        <v>0.32</v>
      </c>
      <c r="BH26" s="33">
        <v>0</v>
      </c>
      <c r="BI26" s="33">
        <v>0</v>
      </c>
      <c r="BJ26" s="33">
        <v>0.31</v>
      </c>
      <c r="BK26" s="34">
        <f t="shared" si="2"/>
        <v>9.64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0.02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0.74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0.77</v>
      </c>
      <c r="AW27" s="33">
        <v>1.06</v>
      </c>
      <c r="AX27" s="33">
        <v>0</v>
      </c>
      <c r="AY27" s="33">
        <v>0</v>
      </c>
      <c r="AZ27" s="33">
        <v>0.93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0.75</v>
      </c>
      <c r="BG27" s="33">
        <v>0.03</v>
      </c>
      <c r="BH27" s="33">
        <v>0.04</v>
      </c>
      <c r="BI27" s="33">
        <v>0</v>
      </c>
      <c r="BJ27" s="33">
        <v>0.57999999999999996</v>
      </c>
      <c r="BK27" s="34">
        <f t="shared" si="2"/>
        <v>5.07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0.01</v>
      </c>
      <c r="I28" s="33">
        <v>0</v>
      </c>
      <c r="J28" s="33">
        <v>0</v>
      </c>
      <c r="K28" s="33">
        <v>0</v>
      </c>
      <c r="L28" s="33">
        <v>0.11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0.02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0.22</v>
      </c>
      <c r="AW28" s="33">
        <v>0</v>
      </c>
      <c r="AX28" s="33">
        <v>0</v>
      </c>
      <c r="AY28" s="33">
        <v>0</v>
      </c>
      <c r="AZ28" s="33">
        <v>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0.13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0.84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0.11</v>
      </c>
      <c r="I29" s="33">
        <v>0</v>
      </c>
      <c r="J29" s="33">
        <v>0</v>
      </c>
      <c r="K29" s="33">
        <v>0</v>
      </c>
      <c r="L29" s="33">
        <v>0.03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0.04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0.13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0.03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0.32</v>
      </c>
      <c r="AW29" s="33">
        <v>0</v>
      </c>
      <c r="AX29" s="33">
        <v>0</v>
      </c>
      <c r="AY29" s="33">
        <v>0</v>
      </c>
      <c r="AZ29" s="33">
        <v>0.45999999999999996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0.65</v>
      </c>
      <c r="BG29" s="33">
        <v>0.08</v>
      </c>
      <c r="BH29" s="33">
        <v>0</v>
      </c>
      <c r="BI29" s="33">
        <v>0</v>
      </c>
      <c r="BJ29" s="33">
        <v>0.25</v>
      </c>
      <c r="BK29" s="34">
        <f t="shared" si="2"/>
        <v>2.1100000000000003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0.01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0.14000000000000001</v>
      </c>
      <c r="AW30" s="33">
        <v>0</v>
      </c>
      <c r="AX30" s="33">
        <v>0</v>
      </c>
      <c r="AY30" s="33">
        <v>0</v>
      </c>
      <c r="AZ30" s="33">
        <v>0.02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0.09</v>
      </c>
      <c r="BG30" s="33">
        <v>0</v>
      </c>
      <c r="BH30" s="33">
        <v>0</v>
      </c>
      <c r="BI30" s="33">
        <v>0</v>
      </c>
      <c r="BJ30" s="33">
        <v>0.04</v>
      </c>
      <c r="BK30" s="34">
        <f t="shared" si="2"/>
        <v>0.3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0.14000000000000001</v>
      </c>
      <c r="I31" s="33">
        <v>0.04</v>
      </c>
      <c r="J31" s="33">
        <v>0</v>
      </c>
      <c r="K31" s="33">
        <v>0</v>
      </c>
      <c r="L31" s="33">
        <v>0.03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0.06</v>
      </c>
      <c r="AC31" s="33">
        <v>0</v>
      </c>
      <c r="AD31" s="33">
        <v>0</v>
      </c>
      <c r="AE31" s="33">
        <v>0</v>
      </c>
      <c r="AF31" s="33">
        <v>0.24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0.49</v>
      </c>
      <c r="AW31" s="33">
        <v>0.09</v>
      </c>
      <c r="AX31" s="33">
        <v>0</v>
      </c>
      <c r="AY31" s="33">
        <v>0</v>
      </c>
      <c r="AZ31" s="33">
        <v>1.19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0.6</v>
      </c>
      <c r="BG31" s="33">
        <v>0</v>
      </c>
      <c r="BH31" s="33">
        <v>0</v>
      </c>
      <c r="BI31" s="33">
        <v>0</v>
      </c>
      <c r="BJ31" s="33">
        <v>0.43</v>
      </c>
      <c r="BK31" s="34">
        <f t="shared" si="2"/>
        <v>3.3800000000000003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</v>
      </c>
      <c r="I32" s="33">
        <v>1.51</v>
      </c>
      <c r="J32" s="33">
        <v>0</v>
      </c>
      <c r="K32" s="33">
        <v>0</v>
      </c>
      <c r="L32" s="33">
        <v>0.59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0.01</v>
      </c>
      <c r="AC32" s="33">
        <v>0</v>
      </c>
      <c r="AD32" s="33">
        <v>0</v>
      </c>
      <c r="AE32" s="33">
        <v>0</v>
      </c>
      <c r="AF32" s="33">
        <v>0.03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1.04</v>
      </c>
      <c r="AW32" s="33">
        <v>0.6</v>
      </c>
      <c r="AX32" s="33">
        <v>0</v>
      </c>
      <c r="AY32" s="33">
        <v>0</v>
      </c>
      <c r="AZ32" s="33">
        <v>0.84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0.56999999999999995</v>
      </c>
      <c r="BG32" s="33">
        <v>0</v>
      </c>
      <c r="BH32" s="33">
        <v>0</v>
      </c>
      <c r="BI32" s="33">
        <v>0</v>
      </c>
      <c r="BJ32" s="33">
        <v>1.05</v>
      </c>
      <c r="BK32" s="34">
        <f t="shared" si="2"/>
        <v>6.38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0.35</v>
      </c>
      <c r="I33" s="33">
        <v>2.0699999999999998</v>
      </c>
      <c r="J33" s="33">
        <v>0</v>
      </c>
      <c r="K33" s="33">
        <v>0</v>
      </c>
      <c r="L33" s="33">
        <v>0.34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0.06</v>
      </c>
      <c r="S33" s="33">
        <v>0</v>
      </c>
      <c r="T33" s="33">
        <v>1.18</v>
      </c>
      <c r="U33" s="33">
        <v>0</v>
      </c>
      <c r="V33" s="33">
        <v>0.09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0.02</v>
      </c>
      <c r="AD33" s="33">
        <v>0</v>
      </c>
      <c r="AE33" s="33">
        <v>0</v>
      </c>
      <c r="AF33" s="33">
        <v>0.35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0.65</v>
      </c>
      <c r="AW33" s="33">
        <v>0.08</v>
      </c>
      <c r="AX33" s="33">
        <v>0</v>
      </c>
      <c r="AY33" s="33">
        <v>0</v>
      </c>
      <c r="AZ33" s="33">
        <v>1.29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0.79</v>
      </c>
      <c r="BG33" s="33">
        <v>7.0000000000000007E-2</v>
      </c>
      <c r="BH33" s="33">
        <v>0</v>
      </c>
      <c r="BI33" s="33">
        <v>0</v>
      </c>
      <c r="BJ33" s="33">
        <v>0.37</v>
      </c>
      <c r="BK33" s="34">
        <f t="shared" si="2"/>
        <v>7.7299999999999995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0.08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0.01</v>
      </c>
      <c r="AC34" s="33">
        <v>0</v>
      </c>
      <c r="AD34" s="33">
        <v>0</v>
      </c>
      <c r="AE34" s="33">
        <v>0</v>
      </c>
      <c r="AF34" s="33">
        <v>0.03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0.19</v>
      </c>
      <c r="AW34" s="33">
        <v>0.79</v>
      </c>
      <c r="AX34" s="33">
        <v>0</v>
      </c>
      <c r="AY34" s="33">
        <v>0</v>
      </c>
      <c r="AZ34" s="33">
        <v>1.93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0.45</v>
      </c>
      <c r="BG34" s="33">
        <v>0.02</v>
      </c>
      <c r="BH34" s="33">
        <v>0</v>
      </c>
      <c r="BI34" s="33">
        <v>0</v>
      </c>
      <c r="BJ34" s="33">
        <v>0.3</v>
      </c>
      <c r="BK34" s="34">
        <f t="shared" si="2"/>
        <v>3.8299999999999996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0.09</v>
      </c>
      <c r="I35" s="33">
        <v>26.53</v>
      </c>
      <c r="J35" s="33">
        <v>0</v>
      </c>
      <c r="K35" s="33">
        <v>0</v>
      </c>
      <c r="L35" s="33">
        <v>10.8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0.05</v>
      </c>
      <c r="S35" s="33">
        <v>0</v>
      </c>
      <c r="T35" s="33">
        <v>2.65</v>
      </c>
      <c r="U35" s="33">
        <v>0</v>
      </c>
      <c r="V35" s="33">
        <v>0.56000000000000005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1.39</v>
      </c>
      <c r="AW35" s="33">
        <v>7.37</v>
      </c>
      <c r="AX35" s="33">
        <v>0</v>
      </c>
      <c r="AY35" s="33">
        <v>0</v>
      </c>
      <c r="AZ35" s="33">
        <v>17.899999999999999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0.1</v>
      </c>
      <c r="BG35" s="33">
        <v>0.08</v>
      </c>
      <c r="BH35" s="33">
        <v>0</v>
      </c>
      <c r="BI35" s="33">
        <v>0</v>
      </c>
      <c r="BJ35" s="33">
        <v>0.34</v>
      </c>
      <c r="BK35" s="34">
        <f t="shared" si="2"/>
        <v>67.86</v>
      </c>
    </row>
    <row r="36" spans="1:63" x14ac:dyDescent="0.2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1.08</v>
      </c>
      <c r="I36" s="33">
        <v>13.61</v>
      </c>
      <c r="J36" s="33">
        <v>0</v>
      </c>
      <c r="K36" s="33">
        <v>0</v>
      </c>
      <c r="L36" s="33">
        <v>12.21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0.7</v>
      </c>
      <c r="S36" s="33">
        <v>0.23</v>
      </c>
      <c r="T36" s="33">
        <v>0</v>
      </c>
      <c r="U36" s="33">
        <v>0</v>
      </c>
      <c r="V36" s="33">
        <v>4.3499999999999996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0.03</v>
      </c>
      <c r="AC36" s="33">
        <v>0</v>
      </c>
      <c r="AD36" s="33">
        <v>0</v>
      </c>
      <c r="AE36" s="33">
        <v>0</v>
      </c>
      <c r="AF36" s="33">
        <v>0.21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4.75</v>
      </c>
      <c r="AW36" s="33">
        <v>11.83</v>
      </c>
      <c r="AX36" s="33">
        <v>0</v>
      </c>
      <c r="AY36" s="33">
        <v>0</v>
      </c>
      <c r="AZ36" s="33">
        <v>34.630000000000003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5.41</v>
      </c>
      <c r="BG36" s="33">
        <v>1.36</v>
      </c>
      <c r="BH36" s="33">
        <v>3.16</v>
      </c>
      <c r="BI36" s="33">
        <v>0</v>
      </c>
      <c r="BJ36" s="33">
        <v>13.29</v>
      </c>
      <c r="BK36" s="34">
        <f t="shared" si="2"/>
        <v>106.85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7.0000000000000007E-2</v>
      </c>
      <c r="I37" s="33">
        <v>78.17</v>
      </c>
      <c r="J37" s="33">
        <v>0</v>
      </c>
      <c r="K37" s="33">
        <v>0</v>
      </c>
      <c r="L37" s="33">
        <v>7.09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0.04</v>
      </c>
      <c r="S37" s="33">
        <v>2.58</v>
      </c>
      <c r="T37" s="33">
        <v>0</v>
      </c>
      <c r="U37" s="33">
        <v>0</v>
      </c>
      <c r="V37" s="33">
        <v>0.85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0.26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0.65</v>
      </c>
      <c r="AW37" s="33">
        <v>6.3</v>
      </c>
      <c r="AX37" s="33">
        <v>0</v>
      </c>
      <c r="AY37" s="33">
        <v>0</v>
      </c>
      <c r="AZ37" s="33">
        <v>15.53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0.05</v>
      </c>
      <c r="BG37" s="33">
        <v>0.01</v>
      </c>
      <c r="BH37" s="33">
        <v>0</v>
      </c>
      <c r="BI37" s="33">
        <v>0</v>
      </c>
      <c r="BJ37" s="33">
        <v>1.23</v>
      </c>
      <c r="BK37" s="34">
        <f t="shared" si="2"/>
        <v>112.83000000000001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0.82</v>
      </c>
      <c r="I38" s="33">
        <v>27.24</v>
      </c>
      <c r="J38" s="33">
        <v>0.5</v>
      </c>
      <c r="K38" s="33">
        <v>0</v>
      </c>
      <c r="L38" s="33">
        <v>6.59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0.64</v>
      </c>
      <c r="S38" s="33">
        <v>0.2</v>
      </c>
      <c r="T38" s="33">
        <v>0</v>
      </c>
      <c r="U38" s="33">
        <v>0</v>
      </c>
      <c r="V38" s="33">
        <v>6.03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0.03</v>
      </c>
      <c r="AC38" s="33">
        <v>0</v>
      </c>
      <c r="AD38" s="33">
        <v>0</v>
      </c>
      <c r="AE38" s="33">
        <v>0</v>
      </c>
      <c r="AF38" s="33">
        <v>0.71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0.01</v>
      </c>
      <c r="AM38" s="33">
        <v>0</v>
      </c>
      <c r="AN38" s="33">
        <v>0</v>
      </c>
      <c r="AO38" s="33">
        <v>0</v>
      </c>
      <c r="AP38" s="33">
        <v>0.06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3.62</v>
      </c>
      <c r="AW38" s="33">
        <v>5.67</v>
      </c>
      <c r="AX38" s="33">
        <v>0</v>
      </c>
      <c r="AY38" s="33">
        <v>0</v>
      </c>
      <c r="AZ38" s="33">
        <v>15.920000000000002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4.01</v>
      </c>
      <c r="BG38" s="33">
        <v>1.69</v>
      </c>
      <c r="BH38" s="33">
        <v>0</v>
      </c>
      <c r="BI38" s="33">
        <v>0</v>
      </c>
      <c r="BJ38" s="33">
        <v>10.77</v>
      </c>
      <c r="BK38" s="34">
        <f t="shared" si="2"/>
        <v>84.51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0.12</v>
      </c>
      <c r="I39" s="33">
        <v>38.200000000000003</v>
      </c>
      <c r="J39" s="33">
        <v>0</v>
      </c>
      <c r="K39" s="33">
        <v>0</v>
      </c>
      <c r="L39" s="33">
        <v>25.02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6.53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0.02</v>
      </c>
      <c r="AW39" s="33">
        <v>0</v>
      </c>
      <c r="AX39" s="33">
        <v>0</v>
      </c>
      <c r="AY39" s="33">
        <v>0</v>
      </c>
      <c r="AZ39" s="33">
        <v>7.46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0.01</v>
      </c>
      <c r="BG39" s="33">
        <v>0.65</v>
      </c>
      <c r="BH39" s="33">
        <v>0</v>
      </c>
      <c r="BI39" s="33">
        <v>0</v>
      </c>
      <c r="BJ39" s="33">
        <v>0.13</v>
      </c>
      <c r="BK39" s="34">
        <f t="shared" si="2"/>
        <v>78.14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0.52</v>
      </c>
      <c r="I40" s="33">
        <v>12.53</v>
      </c>
      <c r="J40" s="33">
        <v>0</v>
      </c>
      <c r="K40" s="33">
        <v>0</v>
      </c>
      <c r="L40" s="33">
        <v>3.42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0.34</v>
      </c>
      <c r="S40" s="33">
        <v>9.1199999999999992</v>
      </c>
      <c r="T40" s="33">
        <v>1.22</v>
      </c>
      <c r="U40" s="33">
        <v>0</v>
      </c>
      <c r="V40" s="33">
        <v>3.68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0.01</v>
      </c>
      <c r="AC40" s="33">
        <v>0</v>
      </c>
      <c r="AD40" s="33">
        <v>0</v>
      </c>
      <c r="AE40" s="33">
        <v>0</v>
      </c>
      <c r="AF40" s="33">
        <v>0.28999999999999998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0.02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1.82</v>
      </c>
      <c r="AW40" s="33">
        <v>9.58</v>
      </c>
      <c r="AX40" s="33">
        <v>0</v>
      </c>
      <c r="AY40" s="33">
        <v>0</v>
      </c>
      <c r="AZ40" s="33">
        <v>13.07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3.28</v>
      </c>
      <c r="BG40" s="33">
        <v>1.98</v>
      </c>
      <c r="BH40" s="33">
        <v>0</v>
      </c>
      <c r="BI40" s="33">
        <v>0</v>
      </c>
      <c r="BJ40" s="33">
        <v>10.45</v>
      </c>
      <c r="BK40" s="34">
        <f t="shared" si="2"/>
        <v>71.33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0.18</v>
      </c>
      <c r="I41" s="33">
        <v>34.99</v>
      </c>
      <c r="J41" s="33">
        <v>0</v>
      </c>
      <c r="K41" s="33">
        <v>0</v>
      </c>
      <c r="L41" s="33">
        <v>18.95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0.01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0.39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0.1</v>
      </c>
      <c r="AW41" s="33">
        <v>14.5</v>
      </c>
      <c r="AX41" s="33">
        <v>0</v>
      </c>
      <c r="AY41" s="33">
        <v>0</v>
      </c>
      <c r="AZ41" s="33">
        <v>12.09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0.03</v>
      </c>
      <c r="BG41" s="33">
        <v>0</v>
      </c>
      <c r="BH41" s="33">
        <v>0</v>
      </c>
      <c r="BI41" s="33">
        <v>0</v>
      </c>
      <c r="BJ41" s="33">
        <v>1.93</v>
      </c>
      <c r="BK41" s="34">
        <f t="shared" si="2"/>
        <v>83.170000000000016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1.71</v>
      </c>
      <c r="I42" s="33">
        <v>9.83</v>
      </c>
      <c r="J42" s="33">
        <v>0</v>
      </c>
      <c r="K42" s="33">
        <v>0</v>
      </c>
      <c r="L42" s="33">
        <v>20.73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0.9</v>
      </c>
      <c r="S42" s="33">
        <v>0.34</v>
      </c>
      <c r="T42" s="33">
        <v>0</v>
      </c>
      <c r="U42" s="33">
        <v>0</v>
      </c>
      <c r="V42" s="33">
        <v>6.37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0.17</v>
      </c>
      <c r="AC42" s="33">
        <v>0.06</v>
      </c>
      <c r="AD42" s="33">
        <v>0</v>
      </c>
      <c r="AE42" s="33">
        <v>0</v>
      </c>
      <c r="AF42" s="33">
        <v>0.08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0.05</v>
      </c>
      <c r="AM42" s="33">
        <v>0.03</v>
      </c>
      <c r="AN42" s="33">
        <v>0</v>
      </c>
      <c r="AO42" s="33">
        <v>0</v>
      </c>
      <c r="AP42" s="33">
        <v>0.08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4.78</v>
      </c>
      <c r="AW42" s="33">
        <v>5.23</v>
      </c>
      <c r="AX42" s="33">
        <v>1.28</v>
      </c>
      <c r="AY42" s="33">
        <v>0</v>
      </c>
      <c r="AZ42" s="33">
        <v>32.010000000000005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10.220000000000001</v>
      </c>
      <c r="BG42" s="33">
        <v>17.760000000000002</v>
      </c>
      <c r="BH42" s="33">
        <v>5.65</v>
      </c>
      <c r="BI42" s="33">
        <v>0</v>
      </c>
      <c r="BJ42" s="33">
        <v>25.17</v>
      </c>
      <c r="BK42" s="34">
        <f t="shared" si="2"/>
        <v>142.45000000000002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0.12</v>
      </c>
      <c r="I43" s="33">
        <v>66.48</v>
      </c>
      <c r="J43" s="33">
        <v>0</v>
      </c>
      <c r="K43" s="33">
        <v>0</v>
      </c>
      <c r="L43" s="33">
        <v>30.43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0.02</v>
      </c>
      <c r="S43" s="33">
        <v>0.06</v>
      </c>
      <c r="T43" s="33">
        <v>0.26</v>
      </c>
      <c r="U43" s="33">
        <v>0</v>
      </c>
      <c r="V43" s="33">
        <v>0.17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0.14000000000000001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0.03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1.06</v>
      </c>
      <c r="AW43" s="33">
        <v>17.54</v>
      </c>
      <c r="AX43" s="33">
        <v>0</v>
      </c>
      <c r="AY43" s="33">
        <v>0</v>
      </c>
      <c r="AZ43" s="33">
        <v>111.65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0.03</v>
      </c>
      <c r="BG43" s="33">
        <v>0</v>
      </c>
      <c r="BH43" s="33">
        <v>0</v>
      </c>
      <c r="BI43" s="33">
        <v>0</v>
      </c>
      <c r="BJ43" s="33">
        <v>0.38</v>
      </c>
      <c r="BK43" s="34">
        <f t="shared" si="2"/>
        <v>228.37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1</v>
      </c>
      <c r="I44" s="33">
        <v>26.4</v>
      </c>
      <c r="J44" s="33">
        <v>0</v>
      </c>
      <c r="K44" s="33">
        <v>0</v>
      </c>
      <c r="L44" s="33">
        <v>23.71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0.64</v>
      </c>
      <c r="S44" s="33">
        <v>0.15</v>
      </c>
      <c r="T44" s="33">
        <v>0</v>
      </c>
      <c r="U44" s="33">
        <v>0</v>
      </c>
      <c r="V44" s="33">
        <v>6.57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0.32</v>
      </c>
      <c r="AD44" s="33">
        <v>0</v>
      </c>
      <c r="AE44" s="33">
        <v>0</v>
      </c>
      <c r="AF44" s="33">
        <v>0.31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0.1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3.74</v>
      </c>
      <c r="AW44" s="33">
        <v>4.37</v>
      </c>
      <c r="AX44" s="33">
        <v>0.19</v>
      </c>
      <c r="AY44" s="33">
        <v>0</v>
      </c>
      <c r="AZ44" s="33">
        <v>26.759999999999998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8.42</v>
      </c>
      <c r="BG44" s="33">
        <v>2.12</v>
      </c>
      <c r="BH44" s="33">
        <v>1.9</v>
      </c>
      <c r="BI44" s="33">
        <v>0</v>
      </c>
      <c r="BJ44" s="33">
        <v>15.23</v>
      </c>
      <c r="BK44" s="34">
        <f t="shared" si="2"/>
        <v>121.93</v>
      </c>
    </row>
    <row r="45" spans="1:63" x14ac:dyDescent="0.2">
      <c r="A45" s="31"/>
      <c r="B45" s="32" t="s">
        <v>49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0.76</v>
      </c>
      <c r="I45" s="33">
        <v>39</v>
      </c>
      <c r="J45" s="33">
        <v>0</v>
      </c>
      <c r="K45" s="33">
        <v>0</v>
      </c>
      <c r="L45" s="33">
        <v>8.23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0.64</v>
      </c>
      <c r="S45" s="33">
        <v>8.3800000000000008</v>
      </c>
      <c r="T45" s="33">
        <v>0</v>
      </c>
      <c r="U45" s="33">
        <v>0</v>
      </c>
      <c r="V45" s="33">
        <v>1.99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0.09</v>
      </c>
      <c r="AC45" s="33">
        <v>0.51</v>
      </c>
      <c r="AD45" s="33">
        <v>0</v>
      </c>
      <c r="AE45" s="33">
        <v>0</v>
      </c>
      <c r="AF45" s="33">
        <v>0.73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2.59</v>
      </c>
      <c r="AW45" s="33">
        <v>5.95</v>
      </c>
      <c r="AX45" s="33">
        <v>0</v>
      </c>
      <c r="AY45" s="33">
        <v>0</v>
      </c>
      <c r="AZ45" s="33">
        <v>30.419999999999998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6.14</v>
      </c>
      <c r="BG45" s="33">
        <v>1.22</v>
      </c>
      <c r="BH45" s="33">
        <v>0.32</v>
      </c>
      <c r="BI45" s="33">
        <v>0</v>
      </c>
      <c r="BJ45" s="33">
        <v>12.69</v>
      </c>
      <c r="BK45" s="34">
        <f t="shared" si="2"/>
        <v>119.66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0.26</v>
      </c>
      <c r="I46" s="33">
        <v>8.92</v>
      </c>
      <c r="J46" s="33">
        <v>0</v>
      </c>
      <c r="K46" s="33">
        <v>0</v>
      </c>
      <c r="L46" s="33">
        <v>3.63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0.02</v>
      </c>
      <c r="S46" s="33">
        <v>0</v>
      </c>
      <c r="T46" s="33">
        <v>0</v>
      </c>
      <c r="U46" s="33">
        <v>0</v>
      </c>
      <c r="V46" s="33">
        <v>1.6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0.08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0.11</v>
      </c>
      <c r="AW46" s="33">
        <v>2.56</v>
      </c>
      <c r="AX46" s="33">
        <v>0</v>
      </c>
      <c r="AY46" s="33">
        <v>0</v>
      </c>
      <c r="AZ46" s="33">
        <v>10.76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0.03</v>
      </c>
      <c r="BG46" s="33">
        <v>0</v>
      </c>
      <c r="BH46" s="33">
        <v>0</v>
      </c>
      <c r="BI46" s="33">
        <v>0</v>
      </c>
      <c r="BJ46" s="33">
        <v>0.47</v>
      </c>
      <c r="BK46" s="34">
        <f t="shared" si="2"/>
        <v>28.439999999999998</v>
      </c>
    </row>
    <row r="47" spans="1:63" x14ac:dyDescent="0.2">
      <c r="A47" s="31"/>
      <c r="B47" s="32" t="s">
        <v>51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0.04</v>
      </c>
      <c r="I47" s="33">
        <v>15.17</v>
      </c>
      <c r="J47" s="33">
        <v>0</v>
      </c>
      <c r="K47" s="33">
        <v>0</v>
      </c>
      <c r="L47" s="33">
        <v>0.4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0.04</v>
      </c>
      <c r="S47" s="33">
        <v>0</v>
      </c>
      <c r="T47" s="33">
        <v>0</v>
      </c>
      <c r="U47" s="33">
        <v>0</v>
      </c>
      <c r="V47" s="33">
        <v>2.0299999999999998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0.03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0.1</v>
      </c>
      <c r="AW47" s="33">
        <v>0.06</v>
      </c>
      <c r="AX47" s="33">
        <v>0</v>
      </c>
      <c r="AY47" s="33">
        <v>0</v>
      </c>
      <c r="AZ47" s="33">
        <v>7.38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0.05</v>
      </c>
      <c r="BG47" s="33">
        <v>0</v>
      </c>
      <c r="BH47" s="33">
        <v>0</v>
      </c>
      <c r="BI47" s="33">
        <v>0</v>
      </c>
      <c r="BJ47" s="33">
        <v>0.25</v>
      </c>
      <c r="BK47" s="34">
        <f t="shared" si="2"/>
        <v>25.55</v>
      </c>
    </row>
    <row r="48" spans="1:63" x14ac:dyDescent="0.2">
      <c r="A48" s="31"/>
      <c r="B48" s="32" t="s">
        <v>52</v>
      </c>
      <c r="C48" s="33">
        <v>0</v>
      </c>
      <c r="D48" s="33">
        <v>1.28</v>
      </c>
      <c r="E48" s="33">
        <v>0</v>
      </c>
      <c r="F48" s="33">
        <v>0</v>
      </c>
      <c r="G48" s="33">
        <v>0</v>
      </c>
      <c r="H48" s="33">
        <v>1.44</v>
      </c>
      <c r="I48" s="33">
        <v>34.22</v>
      </c>
      <c r="J48" s="33">
        <v>0.32</v>
      </c>
      <c r="K48" s="33">
        <v>0</v>
      </c>
      <c r="L48" s="33">
        <v>18.88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0.89</v>
      </c>
      <c r="S48" s="33">
        <v>13</v>
      </c>
      <c r="T48" s="33">
        <v>0.32</v>
      </c>
      <c r="U48" s="33">
        <v>0</v>
      </c>
      <c r="V48" s="33">
        <v>7.84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0.04</v>
      </c>
      <c r="AC48" s="33">
        <v>0</v>
      </c>
      <c r="AD48" s="33">
        <v>0</v>
      </c>
      <c r="AE48" s="33">
        <v>0</v>
      </c>
      <c r="AF48" s="33">
        <v>1.23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0.01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3.97</v>
      </c>
      <c r="AW48" s="33">
        <v>7.99</v>
      </c>
      <c r="AX48" s="33">
        <v>0.06</v>
      </c>
      <c r="AY48" s="33">
        <v>0</v>
      </c>
      <c r="AZ48" s="33">
        <v>32.129999999999995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9.34</v>
      </c>
      <c r="BG48" s="33">
        <v>2.0299999999999998</v>
      </c>
      <c r="BH48" s="33">
        <v>1.26</v>
      </c>
      <c r="BI48" s="33">
        <v>0</v>
      </c>
      <c r="BJ48" s="33">
        <v>24.27</v>
      </c>
      <c r="BK48" s="34">
        <f t="shared" si="2"/>
        <v>160.52000000000001</v>
      </c>
    </row>
    <row r="49" spans="1:63" x14ac:dyDescent="0.2">
      <c r="A49" s="31"/>
      <c r="B49" s="32" t="s">
        <v>53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0.63</v>
      </c>
      <c r="I49" s="33">
        <v>15.94</v>
      </c>
      <c r="J49" s="33">
        <v>0</v>
      </c>
      <c r="K49" s="33">
        <v>0</v>
      </c>
      <c r="L49" s="33">
        <v>12.08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0.1</v>
      </c>
      <c r="S49" s="33">
        <v>6.33</v>
      </c>
      <c r="T49" s="33">
        <v>5.01</v>
      </c>
      <c r="U49" s="33">
        <v>0</v>
      </c>
      <c r="V49" s="33">
        <v>1.32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2.2799999999999998</v>
      </c>
      <c r="AW49" s="33">
        <v>6.02</v>
      </c>
      <c r="AX49" s="33">
        <v>0</v>
      </c>
      <c r="AY49" s="33">
        <v>0</v>
      </c>
      <c r="AZ49" s="33">
        <v>35.340000000000003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0.41</v>
      </c>
      <c r="BG49" s="33">
        <v>0.06</v>
      </c>
      <c r="BH49" s="33">
        <v>0</v>
      </c>
      <c r="BI49" s="33">
        <v>0</v>
      </c>
      <c r="BJ49" s="33">
        <v>3.36</v>
      </c>
      <c r="BK49" s="34">
        <f t="shared" si="2"/>
        <v>88.88</v>
      </c>
    </row>
    <row r="50" spans="1:63" x14ac:dyDescent="0.2">
      <c r="A50" s="31"/>
      <c r="B50" s="32" t="s">
        <v>54</v>
      </c>
      <c r="C50" s="33">
        <v>0</v>
      </c>
      <c r="D50" s="33">
        <v>1.91</v>
      </c>
      <c r="E50" s="33">
        <v>0</v>
      </c>
      <c r="F50" s="33">
        <v>0</v>
      </c>
      <c r="G50" s="33">
        <v>0</v>
      </c>
      <c r="H50" s="33">
        <v>0.77</v>
      </c>
      <c r="I50" s="33">
        <v>2.19</v>
      </c>
      <c r="J50" s="33">
        <v>2.87</v>
      </c>
      <c r="K50" s="33">
        <v>0</v>
      </c>
      <c r="L50" s="33">
        <v>3.87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0.48</v>
      </c>
      <c r="S50" s="33">
        <v>0.39</v>
      </c>
      <c r="T50" s="33">
        <v>0</v>
      </c>
      <c r="U50" s="33">
        <v>0</v>
      </c>
      <c r="V50" s="33">
        <v>4.32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0.01</v>
      </c>
      <c r="AC50" s="33">
        <v>0</v>
      </c>
      <c r="AD50" s="33">
        <v>0</v>
      </c>
      <c r="AE50" s="33">
        <v>0</v>
      </c>
      <c r="AF50" s="33">
        <v>0.28999999999999998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0.01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2.09</v>
      </c>
      <c r="AW50" s="33">
        <v>6.05</v>
      </c>
      <c r="AX50" s="33">
        <v>0</v>
      </c>
      <c r="AY50" s="33">
        <v>0</v>
      </c>
      <c r="AZ50" s="33">
        <v>15.46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6.2</v>
      </c>
      <c r="BG50" s="33">
        <v>1.38</v>
      </c>
      <c r="BH50" s="33">
        <v>0</v>
      </c>
      <c r="BI50" s="33">
        <v>0</v>
      </c>
      <c r="BJ50" s="33">
        <v>16.73</v>
      </c>
      <c r="BK50" s="34">
        <f t="shared" si="2"/>
        <v>65.02000000000001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0.69</v>
      </c>
      <c r="I51" s="33">
        <v>11.12</v>
      </c>
      <c r="J51" s="33">
        <v>0</v>
      </c>
      <c r="K51" s="33">
        <v>0</v>
      </c>
      <c r="L51" s="33">
        <v>2.41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0.36</v>
      </c>
      <c r="S51" s="33">
        <v>3.25</v>
      </c>
      <c r="T51" s="33">
        <v>0</v>
      </c>
      <c r="U51" s="33">
        <v>0</v>
      </c>
      <c r="V51" s="33">
        <v>2.83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0.03</v>
      </c>
      <c r="AC51" s="33">
        <v>0</v>
      </c>
      <c r="AD51" s="33">
        <v>0</v>
      </c>
      <c r="AE51" s="33">
        <v>0</v>
      </c>
      <c r="AF51" s="33">
        <v>0.09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0.01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2.5299999999999998</v>
      </c>
      <c r="AW51" s="33">
        <v>3.01</v>
      </c>
      <c r="AX51" s="33">
        <v>0</v>
      </c>
      <c r="AY51" s="33">
        <v>0</v>
      </c>
      <c r="AZ51" s="33">
        <v>16.880000000000003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4.53</v>
      </c>
      <c r="BG51" s="33">
        <v>0.37</v>
      </c>
      <c r="BH51" s="33">
        <v>0</v>
      </c>
      <c r="BI51" s="33">
        <v>0</v>
      </c>
      <c r="BJ51" s="33">
        <v>10.86</v>
      </c>
      <c r="BK51" s="34">
        <f t="shared" si="2"/>
        <v>58.97</v>
      </c>
    </row>
    <row r="52" spans="1:63" x14ac:dyDescent="0.2">
      <c r="A52" s="31"/>
      <c r="B52" s="32" t="s">
        <v>56</v>
      </c>
      <c r="C52" s="33">
        <v>0</v>
      </c>
      <c r="D52" s="33">
        <v>2.2400000000000002</v>
      </c>
      <c r="E52" s="33">
        <v>0</v>
      </c>
      <c r="F52" s="33">
        <v>0</v>
      </c>
      <c r="G52" s="33">
        <v>0</v>
      </c>
      <c r="H52" s="33">
        <v>0.56999999999999995</v>
      </c>
      <c r="I52" s="33">
        <v>0.75</v>
      </c>
      <c r="J52" s="33">
        <v>0</v>
      </c>
      <c r="K52" s="33">
        <v>0</v>
      </c>
      <c r="L52" s="33">
        <v>5.17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7.0000000000000007E-2</v>
      </c>
      <c r="S52" s="33">
        <v>0</v>
      </c>
      <c r="T52" s="33">
        <v>0</v>
      </c>
      <c r="U52" s="33">
        <v>0</v>
      </c>
      <c r="V52" s="33">
        <v>2.9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0.04</v>
      </c>
      <c r="AC52" s="33">
        <v>0</v>
      </c>
      <c r="AD52" s="33">
        <v>0</v>
      </c>
      <c r="AE52" s="33">
        <v>0</v>
      </c>
      <c r="AF52" s="33">
        <v>0.59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2.64</v>
      </c>
      <c r="AW52" s="33">
        <v>9.4600000000000009</v>
      </c>
      <c r="AX52" s="33">
        <v>0</v>
      </c>
      <c r="AY52" s="33">
        <v>0</v>
      </c>
      <c r="AZ52" s="33">
        <v>24.569999999999997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0.85</v>
      </c>
      <c r="BG52" s="33">
        <v>0</v>
      </c>
      <c r="BH52" s="33">
        <v>0</v>
      </c>
      <c r="BI52" s="33">
        <v>0</v>
      </c>
      <c r="BJ52" s="33">
        <v>1.99</v>
      </c>
      <c r="BK52" s="34">
        <f t="shared" si="2"/>
        <v>51.84</v>
      </c>
    </row>
    <row r="53" spans="1:63" x14ac:dyDescent="0.2">
      <c r="A53" s="31"/>
      <c r="B53" s="32" t="s">
        <v>57</v>
      </c>
      <c r="C53" s="33">
        <v>0</v>
      </c>
      <c r="D53" s="33">
        <v>2.19</v>
      </c>
      <c r="E53" s="33">
        <v>0</v>
      </c>
      <c r="F53" s="33">
        <v>0</v>
      </c>
      <c r="G53" s="33">
        <v>0</v>
      </c>
      <c r="H53" s="33">
        <v>0.61</v>
      </c>
      <c r="I53" s="33">
        <v>12.7</v>
      </c>
      <c r="J53" s="33">
        <v>0</v>
      </c>
      <c r="K53" s="33">
        <v>0</v>
      </c>
      <c r="L53" s="33">
        <v>10.039999999999999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0.55000000000000004</v>
      </c>
      <c r="S53" s="33">
        <v>0.17</v>
      </c>
      <c r="T53" s="33">
        <v>0</v>
      </c>
      <c r="U53" s="33">
        <v>0</v>
      </c>
      <c r="V53" s="33">
        <v>4.51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0.02</v>
      </c>
      <c r="AC53" s="33">
        <v>0</v>
      </c>
      <c r="AD53" s="33">
        <v>0</v>
      </c>
      <c r="AE53" s="33">
        <v>0</v>
      </c>
      <c r="AF53" s="33">
        <v>0.22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0.01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3.21</v>
      </c>
      <c r="AW53" s="33">
        <v>3.7</v>
      </c>
      <c r="AX53" s="33">
        <v>0.12</v>
      </c>
      <c r="AY53" s="33">
        <v>0</v>
      </c>
      <c r="AZ53" s="33">
        <v>18.369999999999997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8.6199999999999992</v>
      </c>
      <c r="BG53" s="33">
        <v>0.11</v>
      </c>
      <c r="BH53" s="33">
        <v>0</v>
      </c>
      <c r="BI53" s="33">
        <v>0</v>
      </c>
      <c r="BJ53" s="33">
        <v>12.02</v>
      </c>
      <c r="BK53" s="34">
        <f t="shared" si="2"/>
        <v>77.17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0.28000000000000003</v>
      </c>
      <c r="I54" s="33">
        <v>27.47</v>
      </c>
      <c r="J54" s="33">
        <v>0</v>
      </c>
      <c r="K54" s="33">
        <v>0</v>
      </c>
      <c r="L54" s="33">
        <v>129.19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0.03</v>
      </c>
      <c r="S54" s="33">
        <v>0</v>
      </c>
      <c r="T54" s="33">
        <v>0</v>
      </c>
      <c r="U54" s="33">
        <v>0</v>
      </c>
      <c r="V54" s="33">
        <v>0.64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0.12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0.1</v>
      </c>
      <c r="AW54" s="33">
        <v>0.61</v>
      </c>
      <c r="AX54" s="33">
        <v>0</v>
      </c>
      <c r="AY54" s="33">
        <v>0</v>
      </c>
      <c r="AZ54" s="33">
        <v>3.25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7.0000000000000007E-2</v>
      </c>
      <c r="BG54" s="33">
        <v>0</v>
      </c>
      <c r="BH54" s="33">
        <v>0</v>
      </c>
      <c r="BI54" s="33">
        <v>0</v>
      </c>
      <c r="BJ54" s="33">
        <v>0.56000000000000005</v>
      </c>
      <c r="BK54" s="34">
        <f t="shared" si="2"/>
        <v>162.32</v>
      </c>
    </row>
    <row r="55" spans="1:63" x14ac:dyDescent="0.2">
      <c r="A55" s="31"/>
      <c r="B55" s="32" t="s">
        <v>59</v>
      </c>
      <c r="C55" s="33">
        <v>0</v>
      </c>
      <c r="D55" s="33">
        <v>1.63</v>
      </c>
      <c r="E55" s="33">
        <v>0</v>
      </c>
      <c r="F55" s="33">
        <v>0</v>
      </c>
      <c r="G55" s="33">
        <v>0</v>
      </c>
      <c r="H55" s="33">
        <v>1.04</v>
      </c>
      <c r="I55" s="33">
        <v>40.619999999999997</v>
      </c>
      <c r="J55" s="33">
        <v>0</v>
      </c>
      <c r="K55" s="33">
        <v>0</v>
      </c>
      <c r="L55" s="33">
        <v>16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0.46</v>
      </c>
      <c r="S55" s="33">
        <v>0.06</v>
      </c>
      <c r="T55" s="33">
        <v>0</v>
      </c>
      <c r="U55" s="33">
        <v>0</v>
      </c>
      <c r="V55" s="33">
        <v>2.71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0.06</v>
      </c>
      <c r="AC55" s="33">
        <v>0.19</v>
      </c>
      <c r="AD55" s="33">
        <v>0</v>
      </c>
      <c r="AE55" s="33">
        <v>0</v>
      </c>
      <c r="AF55" s="33">
        <v>0.27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0.02</v>
      </c>
      <c r="AM55" s="33">
        <v>0</v>
      </c>
      <c r="AN55" s="33">
        <v>0</v>
      </c>
      <c r="AO55" s="33">
        <v>0</v>
      </c>
      <c r="AP55" s="33">
        <v>7.0000000000000007E-2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3.99</v>
      </c>
      <c r="AW55" s="33">
        <v>9.86</v>
      </c>
      <c r="AX55" s="33">
        <v>0</v>
      </c>
      <c r="AY55" s="33">
        <v>0</v>
      </c>
      <c r="AZ55" s="33">
        <v>38.5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6.23</v>
      </c>
      <c r="BG55" s="33">
        <v>0.72</v>
      </c>
      <c r="BH55" s="33">
        <v>0</v>
      </c>
      <c r="BI55" s="33">
        <v>0</v>
      </c>
      <c r="BJ55" s="33">
        <v>14.75</v>
      </c>
      <c r="BK55" s="34">
        <f t="shared" si="2"/>
        <v>137.18</v>
      </c>
    </row>
    <row r="56" spans="1:63" x14ac:dyDescent="0.2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0.25</v>
      </c>
      <c r="I56" s="33">
        <v>13.68</v>
      </c>
      <c r="J56" s="33">
        <v>0</v>
      </c>
      <c r="K56" s="33">
        <v>0</v>
      </c>
      <c r="L56" s="33">
        <v>0.93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0.05</v>
      </c>
      <c r="S56" s="33">
        <v>0</v>
      </c>
      <c r="T56" s="33">
        <v>3.71</v>
      </c>
      <c r="U56" s="33">
        <v>0</v>
      </c>
      <c r="V56" s="33">
        <v>1.06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0.26</v>
      </c>
      <c r="AW56" s="33">
        <v>7.07</v>
      </c>
      <c r="AX56" s="33">
        <v>0</v>
      </c>
      <c r="AY56" s="33">
        <v>0</v>
      </c>
      <c r="AZ56" s="33">
        <v>9.34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0.06</v>
      </c>
      <c r="BG56" s="33">
        <v>0</v>
      </c>
      <c r="BH56" s="33">
        <v>0</v>
      </c>
      <c r="BI56" s="33">
        <v>0</v>
      </c>
      <c r="BJ56" s="33">
        <v>0.23</v>
      </c>
      <c r="BK56" s="34">
        <f t="shared" si="2"/>
        <v>36.64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0.37</v>
      </c>
      <c r="I57" s="33">
        <v>0.09</v>
      </c>
      <c r="J57" s="33">
        <v>0</v>
      </c>
      <c r="K57" s="33">
        <v>0</v>
      </c>
      <c r="L57" s="33">
        <v>245.46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0.1</v>
      </c>
      <c r="S57" s="33">
        <v>0</v>
      </c>
      <c r="T57" s="33">
        <v>0</v>
      </c>
      <c r="U57" s="33">
        <v>0</v>
      </c>
      <c r="V57" s="33">
        <v>0.28999999999999998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0.02</v>
      </c>
      <c r="AC57" s="33">
        <v>0</v>
      </c>
      <c r="AD57" s="33">
        <v>0</v>
      </c>
      <c r="AE57" s="33">
        <v>0</v>
      </c>
      <c r="AF57" s="33">
        <v>0.05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0.56000000000000005</v>
      </c>
      <c r="AW57" s="33">
        <v>0.25</v>
      </c>
      <c r="AX57" s="33">
        <v>0</v>
      </c>
      <c r="AY57" s="33">
        <v>0</v>
      </c>
      <c r="AZ57" s="33">
        <v>4.8499999999999996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0.17</v>
      </c>
      <c r="BG57" s="33">
        <v>0</v>
      </c>
      <c r="BH57" s="33">
        <v>0</v>
      </c>
      <c r="BI57" s="33">
        <v>0</v>
      </c>
      <c r="BJ57" s="33">
        <v>0.45</v>
      </c>
      <c r="BK57" s="34">
        <f t="shared" si="2"/>
        <v>252.66</v>
      </c>
    </row>
    <row r="58" spans="1:63" x14ac:dyDescent="0.2">
      <c r="A58" s="31"/>
      <c r="B58" s="32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0.59</v>
      </c>
      <c r="I58" s="33">
        <v>12.51</v>
      </c>
      <c r="J58" s="33">
        <v>0</v>
      </c>
      <c r="K58" s="33">
        <v>0</v>
      </c>
      <c r="L58" s="33">
        <v>2.91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0.31</v>
      </c>
      <c r="S58" s="33">
        <v>0</v>
      </c>
      <c r="T58" s="33">
        <v>0</v>
      </c>
      <c r="U58" s="33">
        <v>0</v>
      </c>
      <c r="V58" s="33">
        <v>1.2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0.02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1.23</v>
      </c>
      <c r="AW58" s="33">
        <v>3.99</v>
      </c>
      <c r="AX58" s="33">
        <v>0</v>
      </c>
      <c r="AY58" s="33">
        <v>0</v>
      </c>
      <c r="AZ58" s="33">
        <v>17.110000000000003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2.81</v>
      </c>
      <c r="BG58" s="33">
        <v>3.69</v>
      </c>
      <c r="BH58" s="33">
        <v>0</v>
      </c>
      <c r="BI58" s="33">
        <v>0</v>
      </c>
      <c r="BJ58" s="33">
        <v>8.15</v>
      </c>
      <c r="BK58" s="34">
        <f t="shared" si="2"/>
        <v>54.52</v>
      </c>
    </row>
    <row r="59" spans="1:63" x14ac:dyDescent="0.2">
      <c r="A59" s="31"/>
      <c r="B59" s="32" t="s">
        <v>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0.51</v>
      </c>
      <c r="I59" s="33">
        <v>12.78</v>
      </c>
      <c r="J59" s="33">
        <v>0</v>
      </c>
      <c r="K59" s="33">
        <v>0</v>
      </c>
      <c r="L59" s="33">
        <v>1.97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0.54</v>
      </c>
      <c r="S59" s="33">
        <v>9.27</v>
      </c>
      <c r="T59" s="33">
        <v>0</v>
      </c>
      <c r="U59" s="33">
        <v>0</v>
      </c>
      <c r="V59" s="33">
        <v>1.21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0.01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1.76</v>
      </c>
      <c r="AW59" s="33">
        <v>4.8600000000000003</v>
      </c>
      <c r="AX59" s="33">
        <v>0</v>
      </c>
      <c r="AY59" s="33">
        <v>0</v>
      </c>
      <c r="AZ59" s="33">
        <v>18.71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3.72</v>
      </c>
      <c r="BG59" s="33">
        <v>2.13</v>
      </c>
      <c r="BH59" s="33">
        <v>0</v>
      </c>
      <c r="BI59" s="33">
        <v>0</v>
      </c>
      <c r="BJ59" s="33">
        <v>6.57</v>
      </c>
      <c r="BK59" s="34">
        <f t="shared" si="2"/>
        <v>64.040000000000006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0.38</v>
      </c>
      <c r="I60" s="33">
        <v>7.8</v>
      </c>
      <c r="J60" s="33">
        <v>0</v>
      </c>
      <c r="K60" s="33">
        <v>0</v>
      </c>
      <c r="L60" s="33">
        <v>3.34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0.22</v>
      </c>
      <c r="S60" s="33">
        <v>0</v>
      </c>
      <c r="T60" s="33">
        <v>0</v>
      </c>
      <c r="U60" s="33">
        <v>0</v>
      </c>
      <c r="V60" s="33">
        <v>0.41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0.86</v>
      </c>
      <c r="AW60" s="33">
        <v>1.3</v>
      </c>
      <c r="AX60" s="33">
        <v>0</v>
      </c>
      <c r="AY60" s="33">
        <v>0</v>
      </c>
      <c r="AZ60" s="33">
        <v>12.34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3.04</v>
      </c>
      <c r="BG60" s="33">
        <v>1.45</v>
      </c>
      <c r="BH60" s="33">
        <v>0</v>
      </c>
      <c r="BI60" s="33">
        <v>0</v>
      </c>
      <c r="BJ60" s="33">
        <v>7.59</v>
      </c>
      <c r="BK60" s="34">
        <f t="shared" si="2"/>
        <v>38.729999999999997</v>
      </c>
    </row>
    <row r="61" spans="1:63" x14ac:dyDescent="0.2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0.33</v>
      </c>
      <c r="I61" s="33">
        <v>6.22</v>
      </c>
      <c r="J61" s="33">
        <v>0</v>
      </c>
      <c r="K61" s="33">
        <v>0</v>
      </c>
      <c r="L61" s="33">
        <v>2.46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0.25</v>
      </c>
      <c r="S61" s="33">
        <v>0.06</v>
      </c>
      <c r="T61" s="33">
        <v>2.4300000000000002</v>
      </c>
      <c r="U61" s="33">
        <v>0</v>
      </c>
      <c r="V61" s="33">
        <v>0.37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0.02</v>
      </c>
      <c r="AC61" s="33">
        <v>0.02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0.71</v>
      </c>
      <c r="AW61" s="33">
        <v>2.0299999999999998</v>
      </c>
      <c r="AX61" s="33">
        <v>0</v>
      </c>
      <c r="AY61" s="33">
        <v>0</v>
      </c>
      <c r="AZ61" s="33">
        <v>9.31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1.65</v>
      </c>
      <c r="BG61" s="33">
        <v>6.17</v>
      </c>
      <c r="BH61" s="33">
        <v>0</v>
      </c>
      <c r="BI61" s="33">
        <v>0</v>
      </c>
      <c r="BJ61" s="33">
        <v>3.47</v>
      </c>
      <c r="BK61" s="34">
        <f t="shared" si="2"/>
        <v>35.499999999999993</v>
      </c>
    </row>
    <row r="62" spans="1:63" x14ac:dyDescent="0.2">
      <c r="A62" s="31"/>
      <c r="B62" s="32" t="s">
        <v>66</v>
      </c>
      <c r="C62" s="33">
        <v>0</v>
      </c>
      <c r="D62" s="33">
        <v>6.07</v>
      </c>
      <c r="E62" s="33">
        <v>0</v>
      </c>
      <c r="F62" s="33">
        <v>0</v>
      </c>
      <c r="G62" s="33">
        <v>0</v>
      </c>
      <c r="H62" s="33">
        <v>0.24</v>
      </c>
      <c r="I62" s="33">
        <v>6.07</v>
      </c>
      <c r="J62" s="33">
        <v>0</v>
      </c>
      <c r="K62" s="33">
        <v>0</v>
      </c>
      <c r="L62" s="33">
        <v>2.4500000000000002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0.39</v>
      </c>
      <c r="S62" s="33">
        <v>0</v>
      </c>
      <c r="T62" s="33">
        <v>1.21</v>
      </c>
      <c r="U62" s="33">
        <v>0</v>
      </c>
      <c r="V62" s="33">
        <v>0.66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0.04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0.02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2.57</v>
      </c>
      <c r="AW62" s="33">
        <v>0.27</v>
      </c>
      <c r="AX62" s="33">
        <v>0</v>
      </c>
      <c r="AY62" s="33">
        <v>0</v>
      </c>
      <c r="AZ62" s="33">
        <v>2.56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1.61</v>
      </c>
      <c r="BG62" s="33">
        <v>1.81</v>
      </c>
      <c r="BH62" s="33">
        <v>0</v>
      </c>
      <c r="BI62" s="33">
        <v>0</v>
      </c>
      <c r="BJ62" s="33">
        <v>3.12</v>
      </c>
      <c r="BK62" s="34">
        <f t="shared" si="2"/>
        <v>29.09</v>
      </c>
    </row>
    <row r="63" spans="1:63" x14ac:dyDescent="0.2">
      <c r="A63" s="31"/>
      <c r="B63" s="32" t="s">
        <v>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0.39</v>
      </c>
      <c r="I63" s="33">
        <v>6.66</v>
      </c>
      <c r="J63" s="33">
        <v>0</v>
      </c>
      <c r="K63" s="33">
        <v>0</v>
      </c>
      <c r="L63" s="33">
        <v>2.88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0.17</v>
      </c>
      <c r="S63" s="33">
        <v>2.68</v>
      </c>
      <c r="T63" s="33">
        <v>0</v>
      </c>
      <c r="U63" s="33">
        <v>0</v>
      </c>
      <c r="V63" s="33">
        <v>0.46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0.06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0.75</v>
      </c>
      <c r="AW63" s="33">
        <v>3.64</v>
      </c>
      <c r="AX63" s="33">
        <v>0</v>
      </c>
      <c r="AY63" s="33">
        <v>0</v>
      </c>
      <c r="AZ63" s="33">
        <v>5.29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1.62</v>
      </c>
      <c r="BG63" s="33">
        <v>1.1200000000000001</v>
      </c>
      <c r="BH63" s="33">
        <v>0</v>
      </c>
      <c r="BI63" s="33">
        <v>0</v>
      </c>
      <c r="BJ63" s="33">
        <v>2.2200000000000002</v>
      </c>
      <c r="BK63" s="34">
        <f t="shared" si="2"/>
        <v>27.94</v>
      </c>
    </row>
    <row r="64" spans="1:63" x14ac:dyDescent="0.2">
      <c r="A64" s="31"/>
      <c r="B64" s="32" t="s">
        <v>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4">
        <f t="shared" si="2"/>
        <v>0</v>
      </c>
    </row>
    <row r="65" spans="1:63" ht="13.5" thickBot="1" x14ac:dyDescent="0.25">
      <c r="A65" s="31"/>
      <c r="B65" s="32" t="s">
        <v>69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0.35</v>
      </c>
      <c r="I65" s="33">
        <v>0.56999999999999995</v>
      </c>
      <c r="J65" s="33">
        <v>0</v>
      </c>
      <c r="K65" s="33">
        <v>0</v>
      </c>
      <c r="L65" s="33">
        <v>141.87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0.1</v>
      </c>
      <c r="S65" s="33">
        <v>0</v>
      </c>
      <c r="T65" s="33">
        <v>0</v>
      </c>
      <c r="U65" s="33">
        <v>0</v>
      </c>
      <c r="V65" s="33">
        <v>0.06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0.01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0.13</v>
      </c>
      <c r="AW65" s="33">
        <v>0</v>
      </c>
      <c r="AX65" s="33">
        <v>0</v>
      </c>
      <c r="AY65" s="33">
        <v>0</v>
      </c>
      <c r="AZ65" s="33">
        <v>0.12000000000000001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0.03</v>
      </c>
      <c r="BG65" s="33">
        <v>0.02</v>
      </c>
      <c r="BH65" s="33">
        <v>0</v>
      </c>
      <c r="BI65" s="33">
        <v>0</v>
      </c>
      <c r="BJ65" s="33">
        <v>0.09</v>
      </c>
      <c r="BK65" s="34">
        <f t="shared" si="2"/>
        <v>143.35</v>
      </c>
    </row>
    <row r="66" spans="1:63" ht="13.5" thickBot="1" x14ac:dyDescent="0.25">
      <c r="A66" s="38"/>
      <c r="B66" s="39" t="s">
        <v>70</v>
      </c>
      <c r="C66" s="40">
        <f t="shared" ref="C66:BK66" si="3">SUM(C21:C65)</f>
        <v>0</v>
      </c>
      <c r="D66" s="40">
        <f t="shared" si="3"/>
        <v>15.32</v>
      </c>
      <c r="E66" s="40">
        <f t="shared" si="3"/>
        <v>0</v>
      </c>
      <c r="F66" s="40">
        <f t="shared" si="3"/>
        <v>0</v>
      </c>
      <c r="G66" s="40">
        <f t="shared" si="3"/>
        <v>0</v>
      </c>
      <c r="H66" s="40">
        <f t="shared" si="3"/>
        <v>17.499999999999993</v>
      </c>
      <c r="I66" s="40">
        <f t="shared" si="3"/>
        <v>614.58000000000004</v>
      </c>
      <c r="J66" s="40">
        <f t="shared" si="3"/>
        <v>3.6900000000000004</v>
      </c>
      <c r="K66" s="40">
        <f t="shared" si="3"/>
        <v>0</v>
      </c>
      <c r="L66" s="40">
        <f t="shared" si="3"/>
        <v>775.7700000000001</v>
      </c>
      <c r="M66" s="40">
        <f t="shared" si="3"/>
        <v>0</v>
      </c>
      <c r="N66" s="40">
        <f t="shared" si="3"/>
        <v>0</v>
      </c>
      <c r="O66" s="40">
        <f t="shared" si="3"/>
        <v>0</v>
      </c>
      <c r="P66" s="40">
        <f t="shared" si="3"/>
        <v>0</v>
      </c>
      <c r="Q66" s="40">
        <f t="shared" si="3"/>
        <v>0</v>
      </c>
      <c r="R66" s="40">
        <f t="shared" si="3"/>
        <v>9.8399999999999981</v>
      </c>
      <c r="S66" s="40">
        <f t="shared" si="3"/>
        <v>56.440000000000005</v>
      </c>
      <c r="T66" s="40">
        <f t="shared" si="3"/>
        <v>24.96</v>
      </c>
      <c r="U66" s="40">
        <f t="shared" si="3"/>
        <v>0</v>
      </c>
      <c r="V66" s="40">
        <f t="shared" si="3"/>
        <v>72.849999999999994</v>
      </c>
      <c r="W66" s="40">
        <f t="shared" si="3"/>
        <v>0</v>
      </c>
      <c r="X66" s="40">
        <f t="shared" si="3"/>
        <v>0</v>
      </c>
      <c r="Y66" s="40">
        <f t="shared" si="3"/>
        <v>0</v>
      </c>
      <c r="Z66" s="40">
        <f t="shared" si="3"/>
        <v>0</v>
      </c>
      <c r="AA66" s="40">
        <f t="shared" si="3"/>
        <v>0</v>
      </c>
      <c r="AB66" s="40">
        <f t="shared" si="3"/>
        <v>1.0400000000000003</v>
      </c>
      <c r="AC66" s="40">
        <f t="shared" si="3"/>
        <v>1.6700000000000002</v>
      </c>
      <c r="AD66" s="40">
        <f t="shared" si="3"/>
        <v>0</v>
      </c>
      <c r="AE66" s="40">
        <f t="shared" si="3"/>
        <v>0</v>
      </c>
      <c r="AF66" s="40">
        <f t="shared" si="3"/>
        <v>8.25</v>
      </c>
      <c r="AG66" s="40">
        <f t="shared" si="3"/>
        <v>0</v>
      </c>
      <c r="AH66" s="40">
        <f t="shared" si="3"/>
        <v>0</v>
      </c>
      <c r="AI66" s="40">
        <f t="shared" si="3"/>
        <v>0</v>
      </c>
      <c r="AJ66" s="40">
        <f t="shared" si="3"/>
        <v>0</v>
      </c>
      <c r="AK66" s="40">
        <f t="shared" si="3"/>
        <v>0</v>
      </c>
      <c r="AL66" s="40">
        <f t="shared" si="3"/>
        <v>0.22000000000000003</v>
      </c>
      <c r="AM66" s="40">
        <f t="shared" si="3"/>
        <v>0.03</v>
      </c>
      <c r="AN66" s="40">
        <f t="shared" si="3"/>
        <v>0</v>
      </c>
      <c r="AO66" s="40">
        <f t="shared" si="3"/>
        <v>0</v>
      </c>
      <c r="AP66" s="40">
        <f t="shared" si="3"/>
        <v>0.44</v>
      </c>
      <c r="AQ66" s="40">
        <f t="shared" si="3"/>
        <v>0</v>
      </c>
      <c r="AR66" s="40">
        <f t="shared" si="3"/>
        <v>0</v>
      </c>
      <c r="AS66" s="40">
        <f t="shared" si="3"/>
        <v>0</v>
      </c>
      <c r="AT66" s="40">
        <f t="shared" si="3"/>
        <v>0</v>
      </c>
      <c r="AU66" s="40">
        <f t="shared" si="3"/>
        <v>0</v>
      </c>
      <c r="AV66" s="40">
        <f t="shared" si="3"/>
        <v>62.890000000000008</v>
      </c>
      <c r="AW66" s="40">
        <f t="shared" si="3"/>
        <v>169.45000000000005</v>
      </c>
      <c r="AX66" s="40">
        <f t="shared" si="3"/>
        <v>1.65</v>
      </c>
      <c r="AY66" s="40">
        <f t="shared" si="3"/>
        <v>0</v>
      </c>
      <c r="AZ66" s="40">
        <f t="shared" si="3"/>
        <v>615.66999999999996</v>
      </c>
      <c r="BA66" s="40">
        <f t="shared" si="3"/>
        <v>0</v>
      </c>
      <c r="BB66" s="40">
        <f t="shared" si="3"/>
        <v>0</v>
      </c>
      <c r="BC66" s="40">
        <f t="shared" si="3"/>
        <v>0</v>
      </c>
      <c r="BD66" s="40">
        <f t="shared" si="3"/>
        <v>0</v>
      </c>
      <c r="BE66" s="40">
        <f t="shared" si="3"/>
        <v>0</v>
      </c>
      <c r="BF66" s="40">
        <f t="shared" si="3"/>
        <v>103.44000000000003</v>
      </c>
      <c r="BG66" s="40">
        <f t="shared" si="3"/>
        <v>49.470000000000006</v>
      </c>
      <c r="BH66" s="40">
        <f t="shared" si="3"/>
        <v>12.330000000000002</v>
      </c>
      <c r="BI66" s="40">
        <f t="shared" si="3"/>
        <v>0</v>
      </c>
      <c r="BJ66" s="40">
        <f t="shared" si="3"/>
        <v>215.71</v>
      </c>
      <c r="BK66" s="45">
        <f t="shared" si="3"/>
        <v>2833.21</v>
      </c>
    </row>
    <row r="67" spans="1:63" ht="13.5" thickBot="1" x14ac:dyDescent="0.25">
      <c r="A67" s="46" t="s">
        <v>71</v>
      </c>
      <c r="B67" s="47" t="s">
        <v>72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4">
        <f>SUM(C67:BJ67)</f>
        <v>0</v>
      </c>
    </row>
    <row r="68" spans="1:63" ht="13.5" thickBot="1" x14ac:dyDescent="0.25">
      <c r="A68" s="48"/>
      <c r="B68" s="39" t="s">
        <v>73</v>
      </c>
      <c r="C68" s="40">
        <f>SUM(C67)</f>
        <v>0</v>
      </c>
      <c r="D68" s="40">
        <f t="shared" ref="D68:BJ68" si="4">SUM(D67)</f>
        <v>0</v>
      </c>
      <c r="E68" s="40">
        <f t="shared" si="4"/>
        <v>0</v>
      </c>
      <c r="F68" s="40">
        <f t="shared" si="4"/>
        <v>0</v>
      </c>
      <c r="G68" s="40">
        <f t="shared" si="4"/>
        <v>0</v>
      </c>
      <c r="H68" s="40">
        <f t="shared" si="4"/>
        <v>0</v>
      </c>
      <c r="I68" s="40">
        <f t="shared" si="4"/>
        <v>0</v>
      </c>
      <c r="J68" s="40">
        <f t="shared" si="4"/>
        <v>0</v>
      </c>
      <c r="K68" s="40">
        <f t="shared" si="4"/>
        <v>0</v>
      </c>
      <c r="L68" s="40">
        <f t="shared" si="4"/>
        <v>0</v>
      </c>
      <c r="M68" s="40">
        <f t="shared" si="4"/>
        <v>0</v>
      </c>
      <c r="N68" s="40">
        <f t="shared" si="4"/>
        <v>0</v>
      </c>
      <c r="O68" s="40">
        <f t="shared" si="4"/>
        <v>0</v>
      </c>
      <c r="P68" s="40">
        <f t="shared" si="4"/>
        <v>0</v>
      </c>
      <c r="Q68" s="40">
        <f t="shared" si="4"/>
        <v>0</v>
      </c>
      <c r="R68" s="40">
        <f t="shared" si="4"/>
        <v>0</v>
      </c>
      <c r="S68" s="40">
        <f t="shared" si="4"/>
        <v>0</v>
      </c>
      <c r="T68" s="40">
        <f t="shared" si="4"/>
        <v>0</v>
      </c>
      <c r="U68" s="40">
        <f t="shared" si="4"/>
        <v>0</v>
      </c>
      <c r="V68" s="40">
        <f t="shared" si="4"/>
        <v>0</v>
      </c>
      <c r="W68" s="40">
        <f t="shared" si="4"/>
        <v>0</v>
      </c>
      <c r="X68" s="40">
        <f t="shared" si="4"/>
        <v>0</v>
      </c>
      <c r="Y68" s="40">
        <f t="shared" si="4"/>
        <v>0</v>
      </c>
      <c r="Z68" s="40">
        <f t="shared" si="4"/>
        <v>0</v>
      </c>
      <c r="AA68" s="40">
        <f t="shared" si="4"/>
        <v>0</v>
      </c>
      <c r="AB68" s="40">
        <f t="shared" si="4"/>
        <v>0</v>
      </c>
      <c r="AC68" s="40">
        <f t="shared" si="4"/>
        <v>0</v>
      </c>
      <c r="AD68" s="40">
        <f t="shared" si="4"/>
        <v>0</v>
      </c>
      <c r="AE68" s="40">
        <f t="shared" si="4"/>
        <v>0</v>
      </c>
      <c r="AF68" s="40">
        <f t="shared" si="4"/>
        <v>0</v>
      </c>
      <c r="AG68" s="40">
        <f t="shared" si="4"/>
        <v>0</v>
      </c>
      <c r="AH68" s="40">
        <f t="shared" si="4"/>
        <v>0</v>
      </c>
      <c r="AI68" s="40">
        <f t="shared" si="4"/>
        <v>0</v>
      </c>
      <c r="AJ68" s="40">
        <f t="shared" si="4"/>
        <v>0</v>
      </c>
      <c r="AK68" s="40">
        <f t="shared" si="4"/>
        <v>0</v>
      </c>
      <c r="AL68" s="40">
        <f t="shared" si="4"/>
        <v>0</v>
      </c>
      <c r="AM68" s="40">
        <f t="shared" si="4"/>
        <v>0</v>
      </c>
      <c r="AN68" s="40">
        <f t="shared" si="4"/>
        <v>0</v>
      </c>
      <c r="AO68" s="40">
        <f t="shared" si="4"/>
        <v>0</v>
      </c>
      <c r="AP68" s="40">
        <f t="shared" si="4"/>
        <v>0</v>
      </c>
      <c r="AQ68" s="40">
        <f t="shared" si="4"/>
        <v>0</v>
      </c>
      <c r="AR68" s="40">
        <f t="shared" si="4"/>
        <v>0</v>
      </c>
      <c r="AS68" s="40">
        <f t="shared" si="4"/>
        <v>0</v>
      </c>
      <c r="AT68" s="40">
        <f t="shared" si="4"/>
        <v>0</v>
      </c>
      <c r="AU68" s="40">
        <f t="shared" si="4"/>
        <v>0</v>
      </c>
      <c r="AV68" s="40">
        <f t="shared" si="4"/>
        <v>0</v>
      </c>
      <c r="AW68" s="40">
        <f t="shared" si="4"/>
        <v>0</v>
      </c>
      <c r="AX68" s="40">
        <f t="shared" si="4"/>
        <v>0</v>
      </c>
      <c r="AY68" s="40">
        <f t="shared" si="4"/>
        <v>0</v>
      </c>
      <c r="AZ68" s="40">
        <f t="shared" si="4"/>
        <v>0</v>
      </c>
      <c r="BA68" s="40">
        <f t="shared" si="4"/>
        <v>0</v>
      </c>
      <c r="BB68" s="40">
        <f t="shared" si="4"/>
        <v>0</v>
      </c>
      <c r="BC68" s="40">
        <f t="shared" si="4"/>
        <v>0</v>
      </c>
      <c r="BD68" s="40">
        <f t="shared" si="4"/>
        <v>0</v>
      </c>
      <c r="BE68" s="40">
        <f t="shared" si="4"/>
        <v>0</v>
      </c>
      <c r="BF68" s="40">
        <f t="shared" si="4"/>
        <v>0</v>
      </c>
      <c r="BG68" s="40">
        <f t="shared" si="4"/>
        <v>0</v>
      </c>
      <c r="BH68" s="40">
        <f t="shared" si="4"/>
        <v>0</v>
      </c>
      <c r="BI68" s="40">
        <f t="shared" si="4"/>
        <v>0</v>
      </c>
      <c r="BJ68" s="40">
        <f t="shared" si="4"/>
        <v>0</v>
      </c>
      <c r="BK68" s="40">
        <v>0</v>
      </c>
    </row>
    <row r="69" spans="1:63" ht="13.5" thickBot="1" x14ac:dyDescent="0.25">
      <c r="A69" s="46" t="s">
        <v>74</v>
      </c>
      <c r="B69" s="47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4">
        <f>SUM(C69:BJ69)</f>
        <v>0</v>
      </c>
    </row>
    <row r="70" spans="1:63" ht="13.5" thickBot="1" x14ac:dyDescent="0.25">
      <c r="A70" s="48"/>
      <c r="B70" s="39" t="s">
        <v>76</v>
      </c>
      <c r="C70" s="40">
        <f t="shared" ref="C70:BJ70" si="5">SUM(C69)</f>
        <v>0</v>
      </c>
      <c r="D70" s="40">
        <f t="shared" si="5"/>
        <v>0</v>
      </c>
      <c r="E70" s="40">
        <f t="shared" si="5"/>
        <v>0</v>
      </c>
      <c r="F70" s="40">
        <f t="shared" si="5"/>
        <v>0</v>
      </c>
      <c r="G70" s="40">
        <f t="shared" si="5"/>
        <v>0</v>
      </c>
      <c r="H70" s="40">
        <f t="shared" si="5"/>
        <v>0</v>
      </c>
      <c r="I70" s="40">
        <f t="shared" si="5"/>
        <v>0</v>
      </c>
      <c r="J70" s="40">
        <f t="shared" si="5"/>
        <v>0</v>
      </c>
      <c r="K70" s="40">
        <f t="shared" si="5"/>
        <v>0</v>
      </c>
      <c r="L70" s="40">
        <f t="shared" si="5"/>
        <v>0</v>
      </c>
      <c r="M70" s="40">
        <f t="shared" si="5"/>
        <v>0</v>
      </c>
      <c r="N70" s="40">
        <f t="shared" si="5"/>
        <v>0</v>
      </c>
      <c r="O70" s="40">
        <f t="shared" si="5"/>
        <v>0</v>
      </c>
      <c r="P70" s="40">
        <f t="shared" si="5"/>
        <v>0</v>
      </c>
      <c r="Q70" s="40">
        <f t="shared" si="5"/>
        <v>0</v>
      </c>
      <c r="R70" s="40">
        <f t="shared" si="5"/>
        <v>0</v>
      </c>
      <c r="S70" s="40">
        <f t="shared" si="5"/>
        <v>0</v>
      </c>
      <c r="T70" s="40">
        <f t="shared" si="5"/>
        <v>0</v>
      </c>
      <c r="U70" s="40">
        <f t="shared" si="5"/>
        <v>0</v>
      </c>
      <c r="V70" s="40">
        <f t="shared" si="5"/>
        <v>0</v>
      </c>
      <c r="W70" s="40">
        <f t="shared" si="5"/>
        <v>0</v>
      </c>
      <c r="X70" s="40">
        <f t="shared" si="5"/>
        <v>0</v>
      </c>
      <c r="Y70" s="40">
        <f t="shared" si="5"/>
        <v>0</v>
      </c>
      <c r="Z70" s="40">
        <f t="shared" si="5"/>
        <v>0</v>
      </c>
      <c r="AA70" s="40">
        <f t="shared" si="5"/>
        <v>0</v>
      </c>
      <c r="AB70" s="40">
        <f t="shared" si="5"/>
        <v>0</v>
      </c>
      <c r="AC70" s="40">
        <f t="shared" si="5"/>
        <v>0</v>
      </c>
      <c r="AD70" s="40">
        <f t="shared" si="5"/>
        <v>0</v>
      </c>
      <c r="AE70" s="40">
        <f t="shared" si="5"/>
        <v>0</v>
      </c>
      <c r="AF70" s="40">
        <f t="shared" si="5"/>
        <v>0</v>
      </c>
      <c r="AG70" s="40">
        <f t="shared" si="5"/>
        <v>0</v>
      </c>
      <c r="AH70" s="40">
        <f t="shared" si="5"/>
        <v>0</v>
      </c>
      <c r="AI70" s="40">
        <f t="shared" si="5"/>
        <v>0</v>
      </c>
      <c r="AJ70" s="40">
        <f t="shared" si="5"/>
        <v>0</v>
      </c>
      <c r="AK70" s="40">
        <f t="shared" si="5"/>
        <v>0</v>
      </c>
      <c r="AL70" s="40">
        <f t="shared" si="5"/>
        <v>0</v>
      </c>
      <c r="AM70" s="40">
        <f t="shared" si="5"/>
        <v>0</v>
      </c>
      <c r="AN70" s="40">
        <f t="shared" si="5"/>
        <v>0</v>
      </c>
      <c r="AO70" s="40">
        <f t="shared" si="5"/>
        <v>0</v>
      </c>
      <c r="AP70" s="40">
        <f t="shared" si="5"/>
        <v>0</v>
      </c>
      <c r="AQ70" s="40">
        <f t="shared" si="5"/>
        <v>0</v>
      </c>
      <c r="AR70" s="40">
        <f t="shared" si="5"/>
        <v>0</v>
      </c>
      <c r="AS70" s="40">
        <f t="shared" si="5"/>
        <v>0</v>
      </c>
      <c r="AT70" s="40">
        <f t="shared" si="5"/>
        <v>0</v>
      </c>
      <c r="AU70" s="40">
        <f t="shared" si="5"/>
        <v>0</v>
      </c>
      <c r="AV70" s="40">
        <f t="shared" si="5"/>
        <v>0</v>
      </c>
      <c r="AW70" s="40">
        <f t="shared" si="5"/>
        <v>0</v>
      </c>
      <c r="AX70" s="40">
        <f t="shared" si="5"/>
        <v>0</v>
      </c>
      <c r="AY70" s="40">
        <f t="shared" si="5"/>
        <v>0</v>
      </c>
      <c r="AZ70" s="40">
        <f t="shared" si="5"/>
        <v>0</v>
      </c>
      <c r="BA70" s="40">
        <f t="shared" si="5"/>
        <v>0</v>
      </c>
      <c r="BB70" s="40">
        <f t="shared" si="5"/>
        <v>0</v>
      </c>
      <c r="BC70" s="40">
        <f t="shared" si="5"/>
        <v>0</v>
      </c>
      <c r="BD70" s="40">
        <f t="shared" si="5"/>
        <v>0</v>
      </c>
      <c r="BE70" s="40">
        <f t="shared" si="5"/>
        <v>0</v>
      </c>
      <c r="BF70" s="40">
        <f t="shared" si="5"/>
        <v>0</v>
      </c>
      <c r="BG70" s="40">
        <f t="shared" si="5"/>
        <v>0</v>
      </c>
      <c r="BH70" s="40">
        <f t="shared" si="5"/>
        <v>0</v>
      </c>
      <c r="BI70" s="40">
        <f t="shared" si="5"/>
        <v>0</v>
      </c>
      <c r="BJ70" s="40">
        <f t="shared" si="5"/>
        <v>0</v>
      </c>
      <c r="BK70" s="40">
        <v>0</v>
      </c>
    </row>
    <row r="71" spans="1:63" x14ac:dyDescent="0.2">
      <c r="A71" s="41" t="s">
        <v>77</v>
      </c>
      <c r="B71" s="42" t="s">
        <v>78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34"/>
    </row>
    <row r="72" spans="1:63" x14ac:dyDescent="0.2">
      <c r="A72" s="49"/>
      <c r="B72" s="50" t="s">
        <v>79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58.23</v>
      </c>
      <c r="I72" s="51">
        <v>0</v>
      </c>
      <c r="J72" s="51">
        <v>0</v>
      </c>
      <c r="K72" s="51">
        <v>0</v>
      </c>
      <c r="L72" s="51">
        <v>0.28999999999999998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51.53</v>
      </c>
      <c r="S72" s="51">
        <v>0</v>
      </c>
      <c r="T72" s="51">
        <v>0</v>
      </c>
      <c r="U72" s="51">
        <v>0</v>
      </c>
      <c r="V72" s="51">
        <v>0.27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10.55</v>
      </c>
      <c r="AC72" s="51">
        <v>0</v>
      </c>
      <c r="AD72" s="51">
        <v>0</v>
      </c>
      <c r="AE72" s="51">
        <v>0</v>
      </c>
      <c r="AF72" s="51">
        <v>0.04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6.13</v>
      </c>
      <c r="AM72" s="51">
        <v>0</v>
      </c>
      <c r="AN72" s="51">
        <v>0</v>
      </c>
      <c r="AO72" s="51">
        <v>0</v>
      </c>
      <c r="AP72" s="51">
        <v>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1">
        <v>2240.14</v>
      </c>
      <c r="AW72" s="51">
        <v>0.7</v>
      </c>
      <c r="AX72" s="51">
        <v>0</v>
      </c>
      <c r="AY72" s="51">
        <v>0</v>
      </c>
      <c r="AZ72" s="51">
        <v>12.07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3055.16</v>
      </c>
      <c r="BG72" s="51">
        <v>0.87</v>
      </c>
      <c r="BH72" s="51">
        <v>0</v>
      </c>
      <c r="BI72" s="51">
        <v>0</v>
      </c>
      <c r="BJ72" s="51">
        <v>10.94</v>
      </c>
      <c r="BK72" s="34">
        <f t="shared" ref="BK72:BK94" si="6">SUM(C72:BJ72)</f>
        <v>5446.9199999999992</v>
      </c>
    </row>
    <row r="73" spans="1:63" x14ac:dyDescent="0.2">
      <c r="A73" s="52"/>
      <c r="B73" s="53" t="s">
        <v>80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28.93</v>
      </c>
      <c r="I73" s="54">
        <v>0</v>
      </c>
      <c r="J73" s="54">
        <v>0</v>
      </c>
      <c r="K73" s="54">
        <v>0</v>
      </c>
      <c r="L73" s="54">
        <v>2.2599999999999998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149.24</v>
      </c>
      <c r="S73" s="54">
        <v>0</v>
      </c>
      <c r="T73" s="54">
        <v>0</v>
      </c>
      <c r="U73" s="54">
        <v>0</v>
      </c>
      <c r="V73" s="54">
        <v>12.12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7.13</v>
      </c>
      <c r="AC73" s="54">
        <v>0</v>
      </c>
      <c r="AD73" s="54">
        <v>0</v>
      </c>
      <c r="AE73" s="54">
        <v>0</v>
      </c>
      <c r="AF73" s="54">
        <v>1.3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4.3899999999999997</v>
      </c>
      <c r="AM73" s="54">
        <v>0</v>
      </c>
      <c r="AN73" s="54">
        <v>0</v>
      </c>
      <c r="AO73" s="54">
        <v>0</v>
      </c>
      <c r="AP73" s="54">
        <v>0.41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1172.18</v>
      </c>
      <c r="AW73" s="54">
        <v>0.04</v>
      </c>
      <c r="AX73" s="54">
        <v>0</v>
      </c>
      <c r="AY73" s="54">
        <v>0</v>
      </c>
      <c r="AZ73" s="54">
        <v>83.67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2708.43</v>
      </c>
      <c r="BG73" s="54">
        <v>0.02</v>
      </c>
      <c r="BH73" s="54">
        <v>0.01</v>
      </c>
      <c r="BI73" s="54">
        <v>0</v>
      </c>
      <c r="BJ73" s="54">
        <v>104.33</v>
      </c>
      <c r="BK73" s="34">
        <f t="shared" si="6"/>
        <v>4274.4600000000009</v>
      </c>
    </row>
    <row r="74" spans="1:63" x14ac:dyDescent="0.2">
      <c r="A74" s="52"/>
      <c r="B74" s="53" t="s">
        <v>81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61.09</v>
      </c>
      <c r="I74" s="54">
        <v>0</v>
      </c>
      <c r="J74" s="54">
        <v>0</v>
      </c>
      <c r="K74" s="54">
        <v>0</v>
      </c>
      <c r="L74" s="54">
        <v>15.41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38.450000000000003</v>
      </c>
      <c r="S74" s="54">
        <v>0.03</v>
      </c>
      <c r="T74" s="54">
        <v>0</v>
      </c>
      <c r="U74" s="54">
        <v>0</v>
      </c>
      <c r="V74" s="54">
        <v>7.33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55.28</v>
      </c>
      <c r="AC74" s="54">
        <v>0</v>
      </c>
      <c r="AD74" s="54">
        <v>0</v>
      </c>
      <c r="AE74" s="54">
        <v>0</v>
      </c>
      <c r="AF74" s="54">
        <v>3.02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636.96</v>
      </c>
      <c r="AM74" s="54">
        <v>0</v>
      </c>
      <c r="AN74" s="54">
        <v>0</v>
      </c>
      <c r="AO74" s="54">
        <v>0</v>
      </c>
      <c r="AP74" s="54">
        <v>0.59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1019.88</v>
      </c>
      <c r="AW74" s="54">
        <v>0.9</v>
      </c>
      <c r="AX74" s="54">
        <v>7.0000000000000007E-2</v>
      </c>
      <c r="AY74" s="54">
        <v>0</v>
      </c>
      <c r="AZ74" s="54">
        <v>194.47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1423.05</v>
      </c>
      <c r="BG74" s="54">
        <v>1.41</v>
      </c>
      <c r="BH74" s="54">
        <v>0</v>
      </c>
      <c r="BI74" s="54">
        <v>0</v>
      </c>
      <c r="BJ74" s="54">
        <v>184.68</v>
      </c>
      <c r="BK74" s="34">
        <f t="shared" si="6"/>
        <v>3642.6199999999994</v>
      </c>
    </row>
    <row r="75" spans="1:63" x14ac:dyDescent="0.2">
      <c r="A75" s="52"/>
      <c r="B75" s="53" t="s">
        <v>82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2.92</v>
      </c>
      <c r="I75" s="54">
        <v>19.03</v>
      </c>
      <c r="J75" s="54">
        <v>0</v>
      </c>
      <c r="K75" s="54">
        <v>0</v>
      </c>
      <c r="L75" s="54">
        <v>19.920000000000002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1.61</v>
      </c>
      <c r="S75" s="54">
        <v>0.03</v>
      </c>
      <c r="T75" s="54">
        <v>0</v>
      </c>
      <c r="U75" s="54">
        <v>0</v>
      </c>
      <c r="V75" s="54">
        <v>0.81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0.55000000000000004</v>
      </c>
      <c r="AC75" s="54">
        <v>0.19</v>
      </c>
      <c r="AD75" s="54">
        <v>0</v>
      </c>
      <c r="AE75" s="54">
        <v>0</v>
      </c>
      <c r="AF75" s="54">
        <v>2.29</v>
      </c>
      <c r="AG75" s="54">
        <v>0</v>
      </c>
      <c r="AH75" s="54">
        <v>0</v>
      </c>
      <c r="AI75" s="54">
        <v>0</v>
      </c>
      <c r="AJ75" s="54">
        <v>0</v>
      </c>
      <c r="AK75" s="54">
        <v>0</v>
      </c>
      <c r="AL75" s="54">
        <v>0.18</v>
      </c>
      <c r="AM75" s="54">
        <v>0.04</v>
      </c>
      <c r="AN75" s="54">
        <v>0</v>
      </c>
      <c r="AO75" s="54">
        <v>0</v>
      </c>
      <c r="AP75" s="54">
        <v>0.26</v>
      </c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72.75</v>
      </c>
      <c r="AW75" s="54">
        <v>15.51</v>
      </c>
      <c r="AX75" s="54">
        <v>20.47</v>
      </c>
      <c r="AY75" s="54">
        <v>0</v>
      </c>
      <c r="AZ75" s="54">
        <v>50.6</v>
      </c>
      <c r="BA75" s="54">
        <v>0</v>
      </c>
      <c r="BB75" s="54">
        <v>0</v>
      </c>
      <c r="BC75" s="54">
        <v>0</v>
      </c>
      <c r="BD75" s="54">
        <v>0</v>
      </c>
      <c r="BE75" s="54">
        <v>0</v>
      </c>
      <c r="BF75" s="54">
        <v>65.239999999999995</v>
      </c>
      <c r="BG75" s="54">
        <v>10.97</v>
      </c>
      <c r="BH75" s="54">
        <v>0</v>
      </c>
      <c r="BI75" s="54">
        <v>0</v>
      </c>
      <c r="BJ75" s="54">
        <v>10.49</v>
      </c>
      <c r="BK75" s="34">
        <f t="shared" si="6"/>
        <v>293.86</v>
      </c>
    </row>
    <row r="76" spans="1:63" x14ac:dyDescent="0.2">
      <c r="A76" s="52"/>
      <c r="B76" s="53" t="s">
        <v>83</v>
      </c>
      <c r="C76" s="54">
        <v>0</v>
      </c>
      <c r="D76" s="54">
        <v>0</v>
      </c>
      <c r="E76" s="54">
        <v>1.95</v>
      </c>
      <c r="F76" s="54">
        <v>0</v>
      </c>
      <c r="G76" s="54">
        <v>0</v>
      </c>
      <c r="H76" s="54">
        <v>12.25</v>
      </c>
      <c r="I76" s="54">
        <v>1147.01</v>
      </c>
      <c r="J76" s="54">
        <v>17.75</v>
      </c>
      <c r="K76" s="54">
        <v>0</v>
      </c>
      <c r="L76" s="54">
        <v>338.13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6.07</v>
      </c>
      <c r="S76" s="54">
        <v>86.22</v>
      </c>
      <c r="T76" s="54">
        <v>1.08</v>
      </c>
      <c r="U76" s="54">
        <v>0</v>
      </c>
      <c r="V76" s="54">
        <v>24.69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0.68</v>
      </c>
      <c r="AC76" s="54">
        <v>2.75</v>
      </c>
      <c r="AD76" s="54">
        <v>0</v>
      </c>
      <c r="AE76" s="54">
        <v>0</v>
      </c>
      <c r="AF76" s="54">
        <v>10.83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0.22</v>
      </c>
      <c r="AM76" s="54">
        <v>1.72</v>
      </c>
      <c r="AN76" s="54">
        <v>0</v>
      </c>
      <c r="AO76" s="54">
        <v>0</v>
      </c>
      <c r="AP76" s="54">
        <v>7.79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43.38</v>
      </c>
      <c r="AW76" s="54">
        <v>1211.1099999999999</v>
      </c>
      <c r="AX76" s="54">
        <v>7.94</v>
      </c>
      <c r="AY76" s="54">
        <v>0</v>
      </c>
      <c r="AZ76" s="54">
        <v>715.25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27.78</v>
      </c>
      <c r="BG76" s="54">
        <v>36.06</v>
      </c>
      <c r="BH76" s="54">
        <v>104.37</v>
      </c>
      <c r="BI76" s="54">
        <v>0</v>
      </c>
      <c r="BJ76" s="54">
        <v>91.13</v>
      </c>
      <c r="BK76" s="34">
        <f t="shared" si="6"/>
        <v>3896.1600000000003</v>
      </c>
    </row>
    <row r="77" spans="1:63" x14ac:dyDescent="0.2">
      <c r="A77" s="52"/>
      <c r="B77" s="53" t="s">
        <v>84</v>
      </c>
      <c r="C77" s="54">
        <v>0</v>
      </c>
      <c r="D77" s="54">
        <v>63.48</v>
      </c>
      <c r="E77" s="54">
        <v>0</v>
      </c>
      <c r="F77" s="54">
        <v>0</v>
      </c>
      <c r="G77" s="54">
        <v>0</v>
      </c>
      <c r="H77" s="54">
        <v>11.27</v>
      </c>
      <c r="I77" s="54">
        <v>892.88</v>
      </c>
      <c r="J77" s="54">
        <v>62.17</v>
      </c>
      <c r="K77" s="54">
        <v>0</v>
      </c>
      <c r="L77" s="54">
        <v>211.34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5.93</v>
      </c>
      <c r="S77" s="54">
        <v>82.64</v>
      </c>
      <c r="T77" s="54">
        <v>5.88</v>
      </c>
      <c r="U77" s="54">
        <v>0</v>
      </c>
      <c r="V77" s="54">
        <v>73.819999999999993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0.3</v>
      </c>
      <c r="AC77" s="54">
        <v>8.66</v>
      </c>
      <c r="AD77" s="54">
        <v>0</v>
      </c>
      <c r="AE77" s="54">
        <v>0</v>
      </c>
      <c r="AF77" s="54">
        <v>1.8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0.17</v>
      </c>
      <c r="AM77" s="54">
        <v>0</v>
      </c>
      <c r="AN77" s="54">
        <v>0</v>
      </c>
      <c r="AO77" s="54">
        <v>0</v>
      </c>
      <c r="AP77" s="54">
        <v>0.34</v>
      </c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27.19</v>
      </c>
      <c r="AW77" s="54">
        <v>2091.75</v>
      </c>
      <c r="AX77" s="54">
        <v>2.93</v>
      </c>
      <c r="AY77" s="54">
        <v>0</v>
      </c>
      <c r="AZ77" s="54">
        <v>320.87</v>
      </c>
      <c r="BA77" s="54">
        <v>0</v>
      </c>
      <c r="BB77" s="54">
        <v>0</v>
      </c>
      <c r="BC77" s="54">
        <v>0</v>
      </c>
      <c r="BD77" s="54">
        <v>0</v>
      </c>
      <c r="BE77" s="54">
        <v>0</v>
      </c>
      <c r="BF77" s="54">
        <v>22.23</v>
      </c>
      <c r="BG77" s="54">
        <v>49.75</v>
      </c>
      <c r="BH77" s="54">
        <v>2.11</v>
      </c>
      <c r="BI77" s="54">
        <v>0</v>
      </c>
      <c r="BJ77" s="54">
        <v>57.45</v>
      </c>
      <c r="BK77" s="34">
        <f t="shared" si="6"/>
        <v>3994.9599999999996</v>
      </c>
    </row>
    <row r="78" spans="1:63" x14ac:dyDescent="0.2">
      <c r="A78" s="52"/>
      <c r="B78" s="53" t="s">
        <v>85</v>
      </c>
      <c r="C78" s="54">
        <v>0</v>
      </c>
      <c r="D78" s="54">
        <v>0</v>
      </c>
      <c r="E78" s="54">
        <v>135.74</v>
      </c>
      <c r="F78" s="54">
        <v>0</v>
      </c>
      <c r="G78" s="54">
        <v>0</v>
      </c>
      <c r="H78" s="54">
        <v>20.57</v>
      </c>
      <c r="I78" s="54">
        <v>185.26</v>
      </c>
      <c r="J78" s="54">
        <v>98.54</v>
      </c>
      <c r="K78" s="54">
        <v>0</v>
      </c>
      <c r="L78" s="54">
        <v>72.510000000000005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19.41</v>
      </c>
      <c r="S78" s="54">
        <v>142.34</v>
      </c>
      <c r="T78" s="54">
        <v>56.95</v>
      </c>
      <c r="U78" s="54">
        <v>0</v>
      </c>
      <c r="V78" s="54">
        <v>30.71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1.03</v>
      </c>
      <c r="AC78" s="54">
        <v>0</v>
      </c>
      <c r="AD78" s="54">
        <v>0</v>
      </c>
      <c r="AE78" s="54">
        <v>0</v>
      </c>
      <c r="AF78" s="54">
        <v>1.1399999999999999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0.38</v>
      </c>
      <c r="AM78" s="54">
        <v>0.08</v>
      </c>
      <c r="AN78" s="54">
        <v>0</v>
      </c>
      <c r="AO78" s="54">
        <v>0</v>
      </c>
      <c r="AP78" s="54">
        <v>1.1499999999999999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128.16999999999999</v>
      </c>
      <c r="AW78" s="54">
        <v>245.01</v>
      </c>
      <c r="AX78" s="54">
        <v>3.11</v>
      </c>
      <c r="AY78" s="54">
        <v>0</v>
      </c>
      <c r="AZ78" s="54">
        <v>375.75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252.13</v>
      </c>
      <c r="BG78" s="54">
        <v>93.15</v>
      </c>
      <c r="BH78" s="54">
        <v>14.4</v>
      </c>
      <c r="BI78" s="54">
        <v>0</v>
      </c>
      <c r="BJ78" s="54">
        <v>311</v>
      </c>
      <c r="BK78" s="34">
        <f t="shared" si="6"/>
        <v>2188.5300000000002</v>
      </c>
    </row>
    <row r="79" spans="1:63" x14ac:dyDescent="0.2">
      <c r="A79" s="52"/>
      <c r="B79" s="53" t="s">
        <v>86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11.48</v>
      </c>
      <c r="I79" s="54">
        <v>53.42</v>
      </c>
      <c r="J79" s="54">
        <v>0</v>
      </c>
      <c r="K79" s="54">
        <v>0</v>
      </c>
      <c r="L79" s="54">
        <v>20.12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6.84</v>
      </c>
      <c r="S79" s="54">
        <v>8.11</v>
      </c>
      <c r="T79" s="54">
        <v>0</v>
      </c>
      <c r="U79" s="54">
        <v>0</v>
      </c>
      <c r="V79" s="54">
        <v>14.78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2.36</v>
      </c>
      <c r="AC79" s="54">
        <v>2.96</v>
      </c>
      <c r="AD79" s="54">
        <v>0</v>
      </c>
      <c r="AE79" s="54">
        <v>0</v>
      </c>
      <c r="AF79" s="54">
        <v>6.49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2.04</v>
      </c>
      <c r="AM79" s="54">
        <v>0.28000000000000003</v>
      </c>
      <c r="AN79" s="54">
        <v>0</v>
      </c>
      <c r="AO79" s="54">
        <v>0</v>
      </c>
      <c r="AP79" s="54">
        <v>4.05</v>
      </c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174.32</v>
      </c>
      <c r="AW79" s="54">
        <v>359.87</v>
      </c>
      <c r="AX79" s="54">
        <v>0.05</v>
      </c>
      <c r="AY79" s="54">
        <v>0</v>
      </c>
      <c r="AZ79" s="54">
        <v>237.36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285.48</v>
      </c>
      <c r="BG79" s="54">
        <v>174.57</v>
      </c>
      <c r="BH79" s="54">
        <v>0.56999999999999995</v>
      </c>
      <c r="BI79" s="54">
        <v>0</v>
      </c>
      <c r="BJ79" s="54">
        <v>294.45999999999998</v>
      </c>
      <c r="BK79" s="34">
        <f t="shared" si="6"/>
        <v>1659.61</v>
      </c>
    </row>
    <row r="80" spans="1:63" x14ac:dyDescent="0.2">
      <c r="A80" s="52"/>
      <c r="B80" s="53" t="s">
        <v>87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9.67</v>
      </c>
      <c r="I80" s="54">
        <v>11.08</v>
      </c>
      <c r="J80" s="54">
        <v>0</v>
      </c>
      <c r="K80" s="54">
        <v>0</v>
      </c>
      <c r="L80" s="54">
        <v>47.92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3.18</v>
      </c>
      <c r="S80" s="54">
        <v>14.33</v>
      </c>
      <c r="T80" s="54">
        <v>0</v>
      </c>
      <c r="U80" s="54">
        <v>0</v>
      </c>
      <c r="V80" s="54">
        <v>7.52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0.27</v>
      </c>
      <c r="AC80" s="54">
        <v>0.12</v>
      </c>
      <c r="AD80" s="54">
        <v>0</v>
      </c>
      <c r="AE80" s="54">
        <v>0</v>
      </c>
      <c r="AF80" s="54">
        <v>2.16</v>
      </c>
      <c r="AG80" s="54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0.15</v>
      </c>
      <c r="AM80" s="54">
        <v>0.01</v>
      </c>
      <c r="AN80" s="54">
        <v>0</v>
      </c>
      <c r="AO80" s="54">
        <v>0</v>
      </c>
      <c r="AP80" s="54">
        <v>0.21</v>
      </c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18.71</v>
      </c>
      <c r="AW80" s="54">
        <v>18.8</v>
      </c>
      <c r="AX80" s="54">
        <v>32.020000000000003</v>
      </c>
      <c r="AY80" s="54">
        <v>0</v>
      </c>
      <c r="AZ80" s="54">
        <v>75.449999999999989</v>
      </c>
      <c r="BA80" s="54">
        <v>0</v>
      </c>
      <c r="BB80" s="54">
        <v>0</v>
      </c>
      <c r="BC80" s="54">
        <v>0</v>
      </c>
      <c r="BD80" s="54">
        <v>0</v>
      </c>
      <c r="BE80" s="54">
        <v>0</v>
      </c>
      <c r="BF80" s="54">
        <v>10.34</v>
      </c>
      <c r="BG80" s="54">
        <v>2.19</v>
      </c>
      <c r="BH80" s="54">
        <v>3.39</v>
      </c>
      <c r="BI80" s="54">
        <v>0</v>
      </c>
      <c r="BJ80" s="54">
        <v>15.61</v>
      </c>
      <c r="BK80" s="34">
        <f t="shared" si="6"/>
        <v>273.13000000000005</v>
      </c>
    </row>
    <row r="81" spans="1:63" x14ac:dyDescent="0.2">
      <c r="A81" s="52"/>
      <c r="B81" s="53" t="s">
        <v>88</v>
      </c>
      <c r="C81" s="54">
        <v>0</v>
      </c>
      <c r="D81" s="54">
        <v>0.47</v>
      </c>
      <c r="E81" s="54">
        <v>0</v>
      </c>
      <c r="F81" s="54">
        <v>0</v>
      </c>
      <c r="G81" s="54">
        <v>0</v>
      </c>
      <c r="H81" s="54">
        <v>4.8099999999999996</v>
      </c>
      <c r="I81" s="54">
        <v>50.66</v>
      </c>
      <c r="J81" s="54">
        <v>0.01</v>
      </c>
      <c r="K81" s="54">
        <v>0</v>
      </c>
      <c r="L81" s="54">
        <v>51.76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2.34</v>
      </c>
      <c r="S81" s="54">
        <v>0.48</v>
      </c>
      <c r="T81" s="54">
        <v>5.35</v>
      </c>
      <c r="U81" s="54">
        <v>0</v>
      </c>
      <c r="V81" s="54">
        <v>4.74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0.35</v>
      </c>
      <c r="AC81" s="54">
        <v>0.1</v>
      </c>
      <c r="AD81" s="54">
        <v>0</v>
      </c>
      <c r="AE81" s="54">
        <v>0</v>
      </c>
      <c r="AF81" s="54">
        <v>0.84</v>
      </c>
      <c r="AG81" s="54">
        <v>0</v>
      </c>
      <c r="AH81" s="54">
        <v>0</v>
      </c>
      <c r="AI81" s="54">
        <v>0</v>
      </c>
      <c r="AJ81" s="54">
        <v>0</v>
      </c>
      <c r="AK81" s="54">
        <v>0</v>
      </c>
      <c r="AL81" s="54">
        <v>0.13</v>
      </c>
      <c r="AM81" s="54">
        <v>0.18</v>
      </c>
      <c r="AN81" s="54">
        <v>0</v>
      </c>
      <c r="AO81" s="54">
        <v>0</v>
      </c>
      <c r="AP81" s="54">
        <v>0.65</v>
      </c>
      <c r="AQ81" s="54">
        <v>0</v>
      </c>
      <c r="AR81" s="54">
        <v>0</v>
      </c>
      <c r="AS81" s="54">
        <v>0</v>
      </c>
      <c r="AT81" s="54">
        <v>0</v>
      </c>
      <c r="AU81" s="54">
        <v>0</v>
      </c>
      <c r="AV81" s="54">
        <v>32.450000000000003</v>
      </c>
      <c r="AW81" s="54">
        <v>85.86</v>
      </c>
      <c r="AX81" s="54">
        <v>8.2100000000000009</v>
      </c>
      <c r="AY81" s="54">
        <v>0</v>
      </c>
      <c r="AZ81" s="54">
        <v>203.22</v>
      </c>
      <c r="BA81" s="54">
        <v>0</v>
      </c>
      <c r="BB81" s="54">
        <v>0</v>
      </c>
      <c r="BC81" s="54">
        <v>0</v>
      </c>
      <c r="BD81" s="54">
        <v>0</v>
      </c>
      <c r="BE81" s="54">
        <v>0</v>
      </c>
      <c r="BF81" s="54">
        <v>43.53</v>
      </c>
      <c r="BG81" s="54">
        <v>12.17</v>
      </c>
      <c r="BH81" s="54">
        <v>21.9</v>
      </c>
      <c r="BI81" s="54">
        <v>0</v>
      </c>
      <c r="BJ81" s="54">
        <v>50.66</v>
      </c>
      <c r="BK81" s="34">
        <f t="shared" si="6"/>
        <v>580.87</v>
      </c>
    </row>
    <row r="82" spans="1:63" x14ac:dyDescent="0.2">
      <c r="A82" s="52"/>
      <c r="B82" s="53" t="s">
        <v>89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5.26</v>
      </c>
      <c r="I82" s="54">
        <v>51.84</v>
      </c>
      <c r="J82" s="54">
        <v>0.13</v>
      </c>
      <c r="K82" s="54">
        <v>0</v>
      </c>
      <c r="L82" s="54">
        <v>22.19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2.64</v>
      </c>
      <c r="S82" s="54">
        <v>1.01</v>
      </c>
      <c r="T82" s="54">
        <v>0</v>
      </c>
      <c r="U82" s="54">
        <v>0</v>
      </c>
      <c r="V82" s="54">
        <v>7.36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0.02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4">
        <v>0</v>
      </c>
      <c r="AL82" s="54">
        <v>0.01</v>
      </c>
      <c r="AM82" s="54">
        <v>0.22</v>
      </c>
      <c r="AN82" s="54">
        <v>0</v>
      </c>
      <c r="AO82" s="54">
        <v>0</v>
      </c>
      <c r="AP82" s="54">
        <v>0.44</v>
      </c>
      <c r="AQ82" s="54">
        <v>0</v>
      </c>
      <c r="AR82" s="54">
        <v>0</v>
      </c>
      <c r="AS82" s="54">
        <v>0</v>
      </c>
      <c r="AT82" s="54">
        <v>0</v>
      </c>
      <c r="AU82" s="54">
        <v>0</v>
      </c>
      <c r="AV82" s="54">
        <v>11.44</v>
      </c>
      <c r="AW82" s="54">
        <v>34.130000000000003</v>
      </c>
      <c r="AX82" s="54">
        <v>0</v>
      </c>
      <c r="AY82" s="54">
        <v>0</v>
      </c>
      <c r="AZ82" s="54">
        <v>60.04</v>
      </c>
      <c r="BA82" s="54">
        <v>0</v>
      </c>
      <c r="BB82" s="54">
        <v>0</v>
      </c>
      <c r="BC82" s="54">
        <v>0</v>
      </c>
      <c r="BD82" s="54">
        <v>0</v>
      </c>
      <c r="BE82" s="54">
        <v>0</v>
      </c>
      <c r="BF82" s="54">
        <v>6.8</v>
      </c>
      <c r="BG82" s="54">
        <v>3.76</v>
      </c>
      <c r="BH82" s="54">
        <v>0</v>
      </c>
      <c r="BI82" s="54">
        <v>0</v>
      </c>
      <c r="BJ82" s="54">
        <v>25.46</v>
      </c>
      <c r="BK82" s="34">
        <f t="shared" si="6"/>
        <v>232.75</v>
      </c>
    </row>
    <row r="83" spans="1:63" x14ac:dyDescent="0.2">
      <c r="A83" s="52"/>
      <c r="B83" s="53" t="s">
        <v>90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2.68</v>
      </c>
      <c r="I83" s="54">
        <v>13.12</v>
      </c>
      <c r="J83" s="54">
        <v>0</v>
      </c>
      <c r="K83" s="54">
        <v>0</v>
      </c>
      <c r="L83" s="54">
        <v>3.95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0.57999999999999996</v>
      </c>
      <c r="S83" s="54">
        <v>0.01</v>
      </c>
      <c r="T83" s="54">
        <v>0</v>
      </c>
      <c r="U83" s="54">
        <v>0</v>
      </c>
      <c r="V83" s="54">
        <v>0.31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0.37</v>
      </c>
      <c r="AC83" s="54">
        <v>3.29</v>
      </c>
      <c r="AD83" s="54">
        <v>0</v>
      </c>
      <c r="AE83" s="54">
        <v>0</v>
      </c>
      <c r="AF83" s="54">
        <v>8.33</v>
      </c>
      <c r="AG83" s="54">
        <v>0</v>
      </c>
      <c r="AH83" s="54">
        <v>0</v>
      </c>
      <c r="AI83" s="54">
        <v>0</v>
      </c>
      <c r="AJ83" s="54">
        <v>0</v>
      </c>
      <c r="AK83" s="54">
        <v>0</v>
      </c>
      <c r="AL83" s="54">
        <v>0.03</v>
      </c>
      <c r="AM83" s="54">
        <v>0.13</v>
      </c>
      <c r="AN83" s="54">
        <v>0</v>
      </c>
      <c r="AO83" s="54">
        <v>0</v>
      </c>
      <c r="AP83" s="54">
        <v>0.06</v>
      </c>
      <c r="AQ83" s="54">
        <v>0</v>
      </c>
      <c r="AR83" s="54">
        <v>0</v>
      </c>
      <c r="AS83" s="54">
        <v>0</v>
      </c>
      <c r="AT83" s="54">
        <v>0</v>
      </c>
      <c r="AU83" s="54">
        <v>0</v>
      </c>
      <c r="AV83" s="54">
        <v>3.39</v>
      </c>
      <c r="AW83" s="54">
        <v>6.13</v>
      </c>
      <c r="AX83" s="54">
        <v>1.1499999999999999</v>
      </c>
      <c r="AY83" s="54">
        <v>0</v>
      </c>
      <c r="AZ83" s="54">
        <v>14.81</v>
      </c>
      <c r="BA83" s="54">
        <v>0</v>
      </c>
      <c r="BB83" s="54">
        <v>0</v>
      </c>
      <c r="BC83" s="54">
        <v>0</v>
      </c>
      <c r="BD83" s="54">
        <v>0</v>
      </c>
      <c r="BE83" s="54">
        <v>0</v>
      </c>
      <c r="BF83" s="54">
        <v>3.7</v>
      </c>
      <c r="BG83" s="54">
        <v>0.16</v>
      </c>
      <c r="BH83" s="54">
        <v>0.06</v>
      </c>
      <c r="BI83" s="54">
        <v>0</v>
      </c>
      <c r="BJ83" s="54">
        <v>4.55</v>
      </c>
      <c r="BK83" s="34">
        <f t="shared" si="6"/>
        <v>66.810000000000016</v>
      </c>
    </row>
    <row r="84" spans="1:63" x14ac:dyDescent="0.2">
      <c r="A84" s="52"/>
      <c r="B84" s="53" t="s">
        <v>91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0.26</v>
      </c>
      <c r="I84" s="54">
        <v>0</v>
      </c>
      <c r="J84" s="54">
        <v>0</v>
      </c>
      <c r="K84" s="54">
        <v>0</v>
      </c>
      <c r="L84" s="54">
        <v>0.4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0.08</v>
      </c>
      <c r="S84" s="54">
        <v>0</v>
      </c>
      <c r="T84" s="54">
        <v>0</v>
      </c>
      <c r="U84" s="54">
        <v>0</v>
      </c>
      <c r="V84" s="54">
        <v>0.09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3.64</v>
      </c>
      <c r="AC84" s="54">
        <v>0.35</v>
      </c>
      <c r="AD84" s="54">
        <v>0</v>
      </c>
      <c r="AE84" s="54">
        <v>0</v>
      </c>
      <c r="AF84" s="54">
        <v>21.13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3.6</v>
      </c>
      <c r="AM84" s="54">
        <v>0.15</v>
      </c>
      <c r="AN84" s="54">
        <v>0</v>
      </c>
      <c r="AO84" s="54">
        <v>0</v>
      </c>
      <c r="AP84" s="54">
        <v>10.54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1.89</v>
      </c>
      <c r="AW84" s="54">
        <v>1.52</v>
      </c>
      <c r="AX84" s="54">
        <v>0</v>
      </c>
      <c r="AY84" s="54">
        <v>0</v>
      </c>
      <c r="AZ84" s="54">
        <v>6.68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0.72</v>
      </c>
      <c r="BG84" s="54">
        <v>0</v>
      </c>
      <c r="BH84" s="54">
        <v>0</v>
      </c>
      <c r="BI84" s="54">
        <v>0</v>
      </c>
      <c r="BJ84" s="54">
        <v>1.66</v>
      </c>
      <c r="BK84" s="34">
        <f t="shared" si="6"/>
        <v>52.709999999999994</v>
      </c>
    </row>
    <row r="85" spans="1:63" x14ac:dyDescent="0.2">
      <c r="A85" s="52"/>
      <c r="B85" s="53" t="s">
        <v>92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0.37</v>
      </c>
      <c r="I85" s="54">
        <v>0</v>
      </c>
      <c r="J85" s="54">
        <v>0</v>
      </c>
      <c r="K85" s="54">
        <v>0</v>
      </c>
      <c r="L85" s="54">
        <v>0.45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0.14000000000000001</v>
      </c>
      <c r="S85" s="54">
        <v>0</v>
      </c>
      <c r="T85" s="54">
        <v>0</v>
      </c>
      <c r="U85" s="54">
        <v>0</v>
      </c>
      <c r="V85" s="54">
        <v>0.1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2.1800000000000002</v>
      </c>
      <c r="AC85" s="54">
        <v>0.42</v>
      </c>
      <c r="AD85" s="54">
        <v>0</v>
      </c>
      <c r="AE85" s="54">
        <v>0</v>
      </c>
      <c r="AF85" s="54">
        <v>7.89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2.04</v>
      </c>
      <c r="AM85" s="54">
        <v>0.41</v>
      </c>
      <c r="AN85" s="54">
        <v>0</v>
      </c>
      <c r="AO85" s="54">
        <v>0</v>
      </c>
      <c r="AP85" s="54">
        <v>4.26</v>
      </c>
      <c r="AQ85" s="54">
        <v>0</v>
      </c>
      <c r="AR85" s="54">
        <v>0</v>
      </c>
      <c r="AS85" s="54">
        <v>0</v>
      </c>
      <c r="AT85" s="54">
        <v>0</v>
      </c>
      <c r="AU85" s="54">
        <v>0</v>
      </c>
      <c r="AV85" s="54">
        <v>1.26</v>
      </c>
      <c r="AW85" s="54">
        <v>1.54</v>
      </c>
      <c r="AX85" s="54">
        <v>0</v>
      </c>
      <c r="AY85" s="54">
        <v>0</v>
      </c>
      <c r="AZ85" s="54">
        <v>4.3899999999999997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1.07</v>
      </c>
      <c r="BG85" s="54">
        <v>0.19</v>
      </c>
      <c r="BH85" s="54">
        <v>0.74</v>
      </c>
      <c r="BI85" s="54">
        <v>0</v>
      </c>
      <c r="BJ85" s="54">
        <v>3.29</v>
      </c>
      <c r="BK85" s="34">
        <f t="shared" si="6"/>
        <v>30.74</v>
      </c>
    </row>
    <row r="86" spans="1:63" x14ac:dyDescent="0.2">
      <c r="A86" s="52"/>
      <c r="B86" s="53" t="s">
        <v>93</v>
      </c>
      <c r="C86" s="54">
        <v>0</v>
      </c>
      <c r="D86" s="54">
        <v>11.4</v>
      </c>
      <c r="E86" s="54">
        <v>12.1</v>
      </c>
      <c r="F86" s="54">
        <v>0</v>
      </c>
      <c r="G86" s="54">
        <v>0</v>
      </c>
      <c r="H86" s="54">
        <v>29.28</v>
      </c>
      <c r="I86" s="54">
        <v>2814.16</v>
      </c>
      <c r="J86" s="54">
        <v>2.48</v>
      </c>
      <c r="K86" s="54">
        <v>0</v>
      </c>
      <c r="L86" s="54">
        <v>421.03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11.46</v>
      </c>
      <c r="S86" s="54">
        <v>50.79</v>
      </c>
      <c r="T86" s="54">
        <v>11.16</v>
      </c>
      <c r="U86" s="54">
        <v>0</v>
      </c>
      <c r="V86" s="54">
        <v>27.88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0.67</v>
      </c>
      <c r="AC86" s="54">
        <v>0.22</v>
      </c>
      <c r="AD86" s="54">
        <v>0</v>
      </c>
      <c r="AE86" s="54">
        <v>0</v>
      </c>
      <c r="AF86" s="54">
        <v>7.5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0.87</v>
      </c>
      <c r="AM86" s="54">
        <v>0.03</v>
      </c>
      <c r="AN86" s="54">
        <v>0</v>
      </c>
      <c r="AO86" s="54">
        <v>0</v>
      </c>
      <c r="AP86" s="54">
        <v>3.74</v>
      </c>
      <c r="AQ86" s="54">
        <v>0</v>
      </c>
      <c r="AR86" s="54">
        <v>0</v>
      </c>
      <c r="AS86" s="54">
        <v>0</v>
      </c>
      <c r="AT86" s="54">
        <v>0</v>
      </c>
      <c r="AU86" s="54">
        <v>0</v>
      </c>
      <c r="AV86" s="54">
        <v>31.75</v>
      </c>
      <c r="AW86" s="54">
        <v>748.32</v>
      </c>
      <c r="AX86" s="54">
        <v>0</v>
      </c>
      <c r="AY86" s="54">
        <v>0</v>
      </c>
      <c r="AZ86" s="54">
        <v>167.92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64.42</v>
      </c>
      <c r="BG86" s="54">
        <v>31.89</v>
      </c>
      <c r="BH86" s="54">
        <v>6.95</v>
      </c>
      <c r="BI86" s="54">
        <v>0</v>
      </c>
      <c r="BJ86" s="54">
        <v>115.98</v>
      </c>
      <c r="BK86" s="34">
        <f t="shared" si="6"/>
        <v>4571.9999999999991</v>
      </c>
    </row>
    <row r="87" spans="1:63" x14ac:dyDescent="0.2">
      <c r="A87" s="52"/>
      <c r="B87" s="53" t="s">
        <v>94</v>
      </c>
      <c r="C87" s="54">
        <v>0</v>
      </c>
      <c r="D87" s="54">
        <v>3.55</v>
      </c>
      <c r="E87" s="54">
        <v>0</v>
      </c>
      <c r="F87" s="54">
        <v>0</v>
      </c>
      <c r="G87" s="54">
        <v>0</v>
      </c>
      <c r="H87" s="54">
        <v>8.1999999999999993</v>
      </c>
      <c r="I87" s="54">
        <v>1059.96</v>
      </c>
      <c r="J87" s="54">
        <v>16</v>
      </c>
      <c r="K87" s="54">
        <v>0</v>
      </c>
      <c r="L87" s="54">
        <v>21.82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10.79</v>
      </c>
      <c r="S87" s="54">
        <v>11.25</v>
      </c>
      <c r="T87" s="54">
        <v>25.65</v>
      </c>
      <c r="U87" s="54">
        <v>0</v>
      </c>
      <c r="V87" s="54">
        <v>33.24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0.17</v>
      </c>
      <c r="AC87" s="54">
        <v>0</v>
      </c>
      <c r="AD87" s="54">
        <v>0</v>
      </c>
      <c r="AE87" s="54">
        <v>0</v>
      </c>
      <c r="AF87" s="54">
        <v>0.63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0.23</v>
      </c>
      <c r="AM87" s="54">
        <v>0.03</v>
      </c>
      <c r="AN87" s="54">
        <v>0</v>
      </c>
      <c r="AO87" s="54">
        <v>0</v>
      </c>
      <c r="AP87" s="54">
        <v>1.41</v>
      </c>
      <c r="AQ87" s="54">
        <v>0</v>
      </c>
      <c r="AR87" s="54">
        <v>0</v>
      </c>
      <c r="AS87" s="54">
        <v>0</v>
      </c>
      <c r="AT87" s="54">
        <v>0</v>
      </c>
      <c r="AU87" s="54">
        <v>0</v>
      </c>
      <c r="AV87" s="54">
        <v>122.46</v>
      </c>
      <c r="AW87" s="54">
        <v>284.12</v>
      </c>
      <c r="AX87" s="54">
        <v>8.02</v>
      </c>
      <c r="AY87" s="54">
        <v>0</v>
      </c>
      <c r="AZ87" s="54">
        <v>485.88</v>
      </c>
      <c r="BA87" s="54">
        <v>0</v>
      </c>
      <c r="BB87" s="54">
        <v>0</v>
      </c>
      <c r="BC87" s="54">
        <v>0</v>
      </c>
      <c r="BD87" s="54">
        <v>0</v>
      </c>
      <c r="BE87" s="54">
        <v>0</v>
      </c>
      <c r="BF87" s="54">
        <v>302.88</v>
      </c>
      <c r="BG87" s="54">
        <v>161.79</v>
      </c>
      <c r="BH87" s="54">
        <v>85.01</v>
      </c>
      <c r="BI87" s="54">
        <v>0</v>
      </c>
      <c r="BJ87" s="54">
        <v>473.8</v>
      </c>
      <c r="BK87" s="34">
        <f t="shared" si="6"/>
        <v>3116.8900000000008</v>
      </c>
    </row>
    <row r="88" spans="1:63" x14ac:dyDescent="0.2">
      <c r="A88" s="52"/>
      <c r="B88" s="53" t="s">
        <v>95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0.16</v>
      </c>
      <c r="I88" s="54">
        <v>0.6</v>
      </c>
      <c r="J88" s="54">
        <v>0</v>
      </c>
      <c r="K88" s="54">
        <v>0</v>
      </c>
      <c r="L88" s="54">
        <v>0.74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7.0000000000000007E-2</v>
      </c>
      <c r="S88" s="54">
        <v>0.01</v>
      </c>
      <c r="T88" s="54">
        <v>0</v>
      </c>
      <c r="U88" s="54">
        <v>0</v>
      </c>
      <c r="V88" s="54">
        <v>0.06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0.02</v>
      </c>
      <c r="AC88" s="54">
        <v>0.01</v>
      </c>
      <c r="AD88" s="54">
        <v>0</v>
      </c>
      <c r="AE88" s="54">
        <v>0</v>
      </c>
      <c r="AF88" s="54">
        <v>0.1</v>
      </c>
      <c r="AG88" s="54">
        <v>0</v>
      </c>
      <c r="AH88" s="54">
        <v>0</v>
      </c>
      <c r="AI88" s="54">
        <v>0</v>
      </c>
      <c r="AJ88" s="54">
        <v>0</v>
      </c>
      <c r="AK88" s="54">
        <v>0</v>
      </c>
      <c r="AL88" s="54">
        <v>0.01</v>
      </c>
      <c r="AM88" s="54">
        <v>0</v>
      </c>
      <c r="AN88" s="54">
        <v>0</v>
      </c>
      <c r="AO88" s="54">
        <v>0</v>
      </c>
      <c r="AP88" s="54">
        <v>0.01</v>
      </c>
      <c r="AQ88" s="54">
        <v>0</v>
      </c>
      <c r="AR88" s="54">
        <v>0</v>
      </c>
      <c r="AS88" s="54">
        <v>0</v>
      </c>
      <c r="AT88" s="54">
        <v>0</v>
      </c>
      <c r="AU88" s="54">
        <v>0</v>
      </c>
      <c r="AV88" s="54">
        <v>2.76</v>
      </c>
      <c r="AW88" s="54">
        <v>4.75</v>
      </c>
      <c r="AX88" s="54">
        <v>0.63</v>
      </c>
      <c r="AY88" s="54">
        <v>0</v>
      </c>
      <c r="AZ88" s="54">
        <v>2.85</v>
      </c>
      <c r="BA88" s="54">
        <v>0</v>
      </c>
      <c r="BB88" s="54">
        <v>0</v>
      </c>
      <c r="BC88" s="54">
        <v>0</v>
      </c>
      <c r="BD88" s="54">
        <v>0</v>
      </c>
      <c r="BE88" s="54">
        <v>0</v>
      </c>
      <c r="BF88" s="54">
        <v>2.4</v>
      </c>
      <c r="BG88" s="54">
        <v>0.54</v>
      </c>
      <c r="BH88" s="54">
        <v>0.03</v>
      </c>
      <c r="BI88" s="54">
        <v>0</v>
      </c>
      <c r="BJ88" s="54">
        <v>0.59</v>
      </c>
      <c r="BK88" s="34">
        <f t="shared" si="6"/>
        <v>16.340000000000003</v>
      </c>
    </row>
    <row r="89" spans="1:63" x14ac:dyDescent="0.2">
      <c r="A89" s="52"/>
      <c r="B89" s="53" t="s">
        <v>96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0.33</v>
      </c>
      <c r="I89" s="54">
        <v>1.05</v>
      </c>
      <c r="J89" s="54">
        <v>0</v>
      </c>
      <c r="K89" s="54">
        <v>0</v>
      </c>
      <c r="L89" s="54">
        <v>0.51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0.17</v>
      </c>
      <c r="S89" s="54">
        <v>0.2</v>
      </c>
      <c r="T89" s="54">
        <v>0</v>
      </c>
      <c r="U89" s="54">
        <v>0</v>
      </c>
      <c r="V89" s="54">
        <v>0.39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0.06</v>
      </c>
      <c r="AC89" s="54">
        <v>0.11</v>
      </c>
      <c r="AD89" s="54">
        <v>0</v>
      </c>
      <c r="AE89" s="54">
        <v>0</v>
      </c>
      <c r="AF89" s="54">
        <v>0.21</v>
      </c>
      <c r="AG89" s="54">
        <v>0</v>
      </c>
      <c r="AH89" s="54">
        <v>0</v>
      </c>
      <c r="AI89" s="54">
        <v>0</v>
      </c>
      <c r="AJ89" s="54">
        <v>0</v>
      </c>
      <c r="AK89" s="54">
        <v>0</v>
      </c>
      <c r="AL89" s="54">
        <v>0.06</v>
      </c>
      <c r="AM89" s="54">
        <v>0.03</v>
      </c>
      <c r="AN89" s="54">
        <v>0</v>
      </c>
      <c r="AO89" s="54">
        <v>0</v>
      </c>
      <c r="AP89" s="54">
        <v>0.17</v>
      </c>
      <c r="AQ89" s="54">
        <v>0</v>
      </c>
      <c r="AR89" s="54">
        <v>0</v>
      </c>
      <c r="AS89" s="54">
        <v>0</v>
      </c>
      <c r="AT89" s="54">
        <v>0</v>
      </c>
      <c r="AU89" s="54">
        <v>0</v>
      </c>
      <c r="AV89" s="54">
        <v>4.29</v>
      </c>
      <c r="AW89" s="54">
        <v>9.75</v>
      </c>
      <c r="AX89" s="54">
        <v>0.03</v>
      </c>
      <c r="AY89" s="54">
        <v>0</v>
      </c>
      <c r="AZ89" s="54">
        <v>7.41</v>
      </c>
      <c r="BA89" s="54">
        <v>0</v>
      </c>
      <c r="BB89" s="54">
        <v>0</v>
      </c>
      <c r="BC89" s="54">
        <v>0</v>
      </c>
      <c r="BD89" s="54">
        <v>0</v>
      </c>
      <c r="BE89" s="54">
        <v>0</v>
      </c>
      <c r="BF89" s="54">
        <v>7.39</v>
      </c>
      <c r="BG89" s="54">
        <v>4.07</v>
      </c>
      <c r="BH89" s="54">
        <v>0.13</v>
      </c>
      <c r="BI89" s="54">
        <v>0</v>
      </c>
      <c r="BJ89" s="54">
        <v>8.82</v>
      </c>
      <c r="BK89" s="34">
        <f t="shared" si="6"/>
        <v>45.18</v>
      </c>
    </row>
    <row r="90" spans="1:63" x14ac:dyDescent="0.2">
      <c r="A90" s="52"/>
      <c r="B90" s="53" t="s">
        <v>97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0.23</v>
      </c>
      <c r="I90" s="54">
        <v>0.64</v>
      </c>
      <c r="J90" s="54">
        <v>0</v>
      </c>
      <c r="K90" s="54">
        <v>0</v>
      </c>
      <c r="L90" s="54">
        <v>0.42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0.08</v>
      </c>
      <c r="S90" s="54">
        <v>0.2</v>
      </c>
      <c r="T90" s="54">
        <v>0</v>
      </c>
      <c r="U90" s="54">
        <v>0</v>
      </c>
      <c r="V90" s="54">
        <v>0.08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0.03</v>
      </c>
      <c r="AE90" s="54">
        <v>0</v>
      </c>
      <c r="AF90" s="54">
        <v>0.04</v>
      </c>
      <c r="AG90" s="54">
        <v>0</v>
      </c>
      <c r="AH90" s="54">
        <v>0</v>
      </c>
      <c r="AI90" s="54">
        <v>0</v>
      </c>
      <c r="AJ90" s="54">
        <v>0</v>
      </c>
      <c r="AK90" s="54">
        <v>0</v>
      </c>
      <c r="AL90" s="54">
        <v>0</v>
      </c>
      <c r="AM90" s="54">
        <v>0.01</v>
      </c>
      <c r="AN90" s="54">
        <v>0</v>
      </c>
      <c r="AO90" s="54">
        <v>0</v>
      </c>
      <c r="AP90" s="54">
        <v>0</v>
      </c>
      <c r="AQ90" s="54">
        <v>0</v>
      </c>
      <c r="AR90" s="54">
        <v>0</v>
      </c>
      <c r="AS90" s="54">
        <v>0</v>
      </c>
      <c r="AT90" s="54">
        <v>0</v>
      </c>
      <c r="AU90" s="54">
        <v>0</v>
      </c>
      <c r="AV90" s="54">
        <v>0.56999999999999995</v>
      </c>
      <c r="AW90" s="54">
        <v>0.89</v>
      </c>
      <c r="AX90" s="54">
        <v>0.68</v>
      </c>
      <c r="AY90" s="54">
        <v>0</v>
      </c>
      <c r="AZ90" s="54">
        <v>1.83</v>
      </c>
      <c r="BA90" s="54">
        <v>0</v>
      </c>
      <c r="BB90" s="54">
        <v>0</v>
      </c>
      <c r="BC90" s="54">
        <v>0</v>
      </c>
      <c r="BD90" s="54">
        <v>0</v>
      </c>
      <c r="BE90" s="54">
        <v>0</v>
      </c>
      <c r="BF90" s="54">
        <v>0.25</v>
      </c>
      <c r="BG90" s="54">
        <v>0.14000000000000001</v>
      </c>
      <c r="BH90" s="54">
        <v>0.03</v>
      </c>
      <c r="BI90" s="54">
        <v>0</v>
      </c>
      <c r="BJ90" s="54">
        <v>0.52</v>
      </c>
      <c r="BK90" s="34">
        <f t="shared" si="6"/>
        <v>6.6400000000000006</v>
      </c>
    </row>
    <row r="91" spans="1:63" x14ac:dyDescent="0.2">
      <c r="A91" s="52"/>
      <c r="B91" s="53" t="s">
        <v>98</v>
      </c>
      <c r="C91" s="54">
        <v>0</v>
      </c>
      <c r="D91" s="54">
        <v>0.04</v>
      </c>
      <c r="E91" s="54">
        <v>0</v>
      </c>
      <c r="F91" s="54">
        <v>0</v>
      </c>
      <c r="G91" s="54">
        <v>0</v>
      </c>
      <c r="H91" s="54">
        <v>0.37</v>
      </c>
      <c r="I91" s="54">
        <v>3.2</v>
      </c>
      <c r="J91" s="54">
        <v>1.17</v>
      </c>
      <c r="K91" s="54">
        <v>0</v>
      </c>
      <c r="L91" s="54">
        <v>2.2200000000000002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0.21</v>
      </c>
      <c r="S91" s="54">
        <v>0.24</v>
      </c>
      <c r="T91" s="54">
        <v>0</v>
      </c>
      <c r="U91" s="54">
        <v>0</v>
      </c>
      <c r="V91" s="54">
        <v>0.57999999999999996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0.03</v>
      </c>
      <c r="AC91" s="54">
        <v>0.1</v>
      </c>
      <c r="AD91" s="54">
        <v>0</v>
      </c>
      <c r="AE91" s="54">
        <v>0</v>
      </c>
      <c r="AF91" s="54">
        <v>0.45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0.01</v>
      </c>
      <c r="AM91" s="54">
        <v>0.01</v>
      </c>
      <c r="AN91" s="54">
        <v>0.02</v>
      </c>
      <c r="AO91" s="54">
        <v>0</v>
      </c>
      <c r="AP91" s="54">
        <v>0.08</v>
      </c>
      <c r="AQ91" s="54">
        <v>0</v>
      </c>
      <c r="AR91" s="54">
        <v>0</v>
      </c>
      <c r="AS91" s="54">
        <v>0</v>
      </c>
      <c r="AT91" s="54">
        <v>0</v>
      </c>
      <c r="AU91" s="54">
        <v>0</v>
      </c>
      <c r="AV91" s="54">
        <v>3.19</v>
      </c>
      <c r="AW91" s="54">
        <v>6.65</v>
      </c>
      <c r="AX91" s="54">
        <v>0.48</v>
      </c>
      <c r="AY91" s="54">
        <v>0</v>
      </c>
      <c r="AZ91" s="54">
        <v>16.13</v>
      </c>
      <c r="BA91" s="54">
        <v>0</v>
      </c>
      <c r="BB91" s="54">
        <v>0</v>
      </c>
      <c r="BC91" s="54">
        <v>0</v>
      </c>
      <c r="BD91" s="54">
        <v>0</v>
      </c>
      <c r="BE91" s="54">
        <v>0</v>
      </c>
      <c r="BF91" s="54">
        <v>4.3499999999999996</v>
      </c>
      <c r="BG91" s="54">
        <v>0.82</v>
      </c>
      <c r="BH91" s="54">
        <v>0.45</v>
      </c>
      <c r="BI91" s="54">
        <v>0</v>
      </c>
      <c r="BJ91" s="54">
        <v>5.78</v>
      </c>
      <c r="BK91" s="34">
        <f t="shared" si="6"/>
        <v>46.58</v>
      </c>
    </row>
    <row r="92" spans="1:63" x14ac:dyDescent="0.2">
      <c r="A92" s="52"/>
      <c r="B92" s="53" t="s">
        <v>99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0.02</v>
      </c>
      <c r="I92" s="54">
        <v>0.08</v>
      </c>
      <c r="J92" s="54">
        <v>0.01</v>
      </c>
      <c r="K92" s="54">
        <v>0</v>
      </c>
      <c r="L92" s="54">
        <v>0.05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0.01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0.01</v>
      </c>
      <c r="AC92" s="54">
        <v>0.1</v>
      </c>
      <c r="AD92" s="54">
        <v>0</v>
      </c>
      <c r="AE92" s="54">
        <v>0</v>
      </c>
      <c r="AF92" s="54">
        <v>0.43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0.02</v>
      </c>
      <c r="AN92" s="54">
        <v>0</v>
      </c>
      <c r="AO92" s="54">
        <v>0</v>
      </c>
      <c r="AP92" s="54">
        <v>0.01</v>
      </c>
      <c r="AQ92" s="54">
        <v>0</v>
      </c>
      <c r="AR92" s="54">
        <v>0</v>
      </c>
      <c r="AS92" s="54">
        <v>0</v>
      </c>
      <c r="AT92" s="54">
        <v>0</v>
      </c>
      <c r="AU92" s="54">
        <v>0</v>
      </c>
      <c r="AV92" s="54">
        <v>0.04</v>
      </c>
      <c r="AW92" s="54">
        <v>0.19</v>
      </c>
      <c r="AX92" s="54">
        <v>0.01</v>
      </c>
      <c r="AY92" s="54">
        <v>0</v>
      </c>
      <c r="AZ92" s="54">
        <v>0.25</v>
      </c>
      <c r="BA92" s="54">
        <v>0</v>
      </c>
      <c r="BB92" s="54">
        <v>0</v>
      </c>
      <c r="BC92" s="54">
        <v>0</v>
      </c>
      <c r="BD92" s="54">
        <v>0</v>
      </c>
      <c r="BE92" s="54">
        <v>0</v>
      </c>
      <c r="BF92" s="54">
        <v>0.04</v>
      </c>
      <c r="BG92" s="54">
        <v>0</v>
      </c>
      <c r="BH92" s="54">
        <v>0.01</v>
      </c>
      <c r="BI92" s="54">
        <v>0</v>
      </c>
      <c r="BJ92" s="54">
        <v>0.05</v>
      </c>
      <c r="BK92" s="34">
        <f t="shared" si="6"/>
        <v>1.33</v>
      </c>
    </row>
    <row r="93" spans="1:63" x14ac:dyDescent="0.2">
      <c r="A93" s="52"/>
      <c r="B93" s="53" t="s">
        <v>100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0</v>
      </c>
      <c r="BH93" s="54">
        <v>0</v>
      </c>
      <c r="BI93" s="54">
        <v>0</v>
      </c>
      <c r="BJ93" s="54">
        <v>0</v>
      </c>
      <c r="BK93" s="34">
        <f t="shared" si="6"/>
        <v>0</v>
      </c>
    </row>
    <row r="94" spans="1:63" ht="13.5" thickBot="1" x14ac:dyDescent="0.25">
      <c r="A94" s="52"/>
      <c r="B94" s="53" t="s">
        <v>101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54">
        <v>0</v>
      </c>
      <c r="AU94" s="54">
        <v>0</v>
      </c>
      <c r="AV94" s="54">
        <v>0</v>
      </c>
      <c r="AW94" s="54">
        <v>0</v>
      </c>
      <c r="AX94" s="54">
        <v>0</v>
      </c>
      <c r="AY94" s="54">
        <v>0</v>
      </c>
      <c r="AZ94" s="54">
        <v>0</v>
      </c>
      <c r="BA94" s="54">
        <v>0</v>
      </c>
      <c r="BB94" s="54">
        <v>0</v>
      </c>
      <c r="BC94" s="54">
        <v>0</v>
      </c>
      <c r="BD94" s="54">
        <v>0</v>
      </c>
      <c r="BE94" s="54">
        <v>0</v>
      </c>
      <c r="BF94" s="54">
        <v>0</v>
      </c>
      <c r="BG94" s="54">
        <v>0</v>
      </c>
      <c r="BH94" s="54">
        <v>0</v>
      </c>
      <c r="BI94" s="54">
        <v>0</v>
      </c>
      <c r="BJ94" s="54">
        <v>0</v>
      </c>
      <c r="BK94" s="34">
        <f t="shared" si="6"/>
        <v>0</v>
      </c>
    </row>
    <row r="95" spans="1:63" ht="13.5" thickBot="1" x14ac:dyDescent="0.25">
      <c r="A95" s="38"/>
      <c r="B95" s="39" t="s">
        <v>102</v>
      </c>
      <c r="C95" s="40">
        <f t="shared" ref="C95:BK95" si="7">SUM(C72:C94)</f>
        <v>0</v>
      </c>
      <c r="D95" s="40">
        <f t="shared" si="7"/>
        <v>78.94</v>
      </c>
      <c r="E95" s="40">
        <f t="shared" si="7"/>
        <v>149.79</v>
      </c>
      <c r="F95" s="40">
        <f t="shared" si="7"/>
        <v>0</v>
      </c>
      <c r="G95" s="40">
        <f t="shared" si="7"/>
        <v>0</v>
      </c>
      <c r="H95" s="40">
        <f t="shared" si="7"/>
        <v>268.37999999999994</v>
      </c>
      <c r="I95" s="40">
        <f t="shared" si="7"/>
        <v>6303.9900000000007</v>
      </c>
      <c r="J95" s="40">
        <f t="shared" si="7"/>
        <v>198.25999999999996</v>
      </c>
      <c r="K95" s="40">
        <f t="shared" si="7"/>
        <v>0</v>
      </c>
      <c r="L95" s="40">
        <f t="shared" si="7"/>
        <v>1253.44</v>
      </c>
      <c r="M95" s="40">
        <f t="shared" si="7"/>
        <v>0</v>
      </c>
      <c r="N95" s="40">
        <f t="shared" si="7"/>
        <v>0</v>
      </c>
      <c r="O95" s="40">
        <f t="shared" si="7"/>
        <v>0</v>
      </c>
      <c r="P95" s="40">
        <f t="shared" si="7"/>
        <v>0</v>
      </c>
      <c r="Q95" s="40">
        <f t="shared" si="7"/>
        <v>0</v>
      </c>
      <c r="R95" s="40">
        <f t="shared" si="7"/>
        <v>310.81999999999994</v>
      </c>
      <c r="S95" s="40">
        <f t="shared" si="7"/>
        <v>397.89</v>
      </c>
      <c r="T95" s="40">
        <f t="shared" si="7"/>
        <v>106.07</v>
      </c>
      <c r="U95" s="40">
        <f t="shared" si="7"/>
        <v>0</v>
      </c>
      <c r="V95" s="40">
        <f t="shared" si="7"/>
        <v>246.89000000000004</v>
      </c>
      <c r="W95" s="40">
        <f t="shared" si="7"/>
        <v>0</v>
      </c>
      <c r="X95" s="40">
        <f t="shared" si="7"/>
        <v>0</v>
      </c>
      <c r="Y95" s="40">
        <f t="shared" si="7"/>
        <v>0</v>
      </c>
      <c r="Z95" s="40">
        <f t="shared" si="7"/>
        <v>0</v>
      </c>
      <c r="AA95" s="40">
        <f t="shared" si="7"/>
        <v>0</v>
      </c>
      <c r="AB95" s="40">
        <f t="shared" si="7"/>
        <v>85.670000000000016</v>
      </c>
      <c r="AC95" s="40">
        <f t="shared" si="7"/>
        <v>19.380000000000003</v>
      </c>
      <c r="AD95" s="40">
        <f t="shared" si="7"/>
        <v>0.03</v>
      </c>
      <c r="AE95" s="40">
        <f t="shared" si="7"/>
        <v>0</v>
      </c>
      <c r="AF95" s="40">
        <f t="shared" si="7"/>
        <v>76.62</v>
      </c>
      <c r="AG95" s="40">
        <f t="shared" si="7"/>
        <v>0</v>
      </c>
      <c r="AH95" s="40">
        <f t="shared" si="7"/>
        <v>0</v>
      </c>
      <c r="AI95" s="40">
        <f t="shared" si="7"/>
        <v>0</v>
      </c>
      <c r="AJ95" s="40">
        <f t="shared" si="7"/>
        <v>0</v>
      </c>
      <c r="AK95" s="40">
        <f t="shared" si="7"/>
        <v>0</v>
      </c>
      <c r="AL95" s="40">
        <f t="shared" si="7"/>
        <v>657.60999999999979</v>
      </c>
      <c r="AM95" s="40">
        <f t="shared" si="7"/>
        <v>3.3499999999999992</v>
      </c>
      <c r="AN95" s="40">
        <f t="shared" si="7"/>
        <v>0.02</v>
      </c>
      <c r="AO95" s="40">
        <f t="shared" si="7"/>
        <v>0</v>
      </c>
      <c r="AP95" s="40">
        <f t="shared" si="7"/>
        <v>36.169999999999995</v>
      </c>
      <c r="AQ95" s="40">
        <f t="shared" si="7"/>
        <v>0</v>
      </c>
      <c r="AR95" s="40">
        <f t="shared" si="7"/>
        <v>0</v>
      </c>
      <c r="AS95" s="40">
        <f t="shared" si="7"/>
        <v>0</v>
      </c>
      <c r="AT95" s="40">
        <f t="shared" si="7"/>
        <v>0</v>
      </c>
      <c r="AU95" s="40">
        <f t="shared" si="7"/>
        <v>0</v>
      </c>
      <c r="AV95" s="40">
        <f t="shared" si="7"/>
        <v>5112.2099999999991</v>
      </c>
      <c r="AW95" s="40">
        <f t="shared" si="7"/>
        <v>5127.54</v>
      </c>
      <c r="AX95" s="40">
        <f t="shared" si="7"/>
        <v>85.800000000000026</v>
      </c>
      <c r="AY95" s="40">
        <f t="shared" si="7"/>
        <v>0</v>
      </c>
      <c r="AZ95" s="40">
        <f t="shared" si="7"/>
        <v>3036.8999999999992</v>
      </c>
      <c r="BA95" s="40">
        <f t="shared" si="7"/>
        <v>0</v>
      </c>
      <c r="BB95" s="40">
        <f t="shared" si="7"/>
        <v>0</v>
      </c>
      <c r="BC95" s="40">
        <f t="shared" si="7"/>
        <v>0</v>
      </c>
      <c r="BD95" s="40">
        <f t="shared" si="7"/>
        <v>0</v>
      </c>
      <c r="BE95" s="40">
        <f t="shared" si="7"/>
        <v>0</v>
      </c>
      <c r="BF95" s="40">
        <f t="shared" si="7"/>
        <v>8287.39</v>
      </c>
      <c r="BG95" s="40">
        <f t="shared" si="7"/>
        <v>584.5200000000001</v>
      </c>
      <c r="BH95" s="40">
        <f t="shared" si="7"/>
        <v>240.15999999999997</v>
      </c>
      <c r="BI95" s="40">
        <f t="shared" si="7"/>
        <v>0</v>
      </c>
      <c r="BJ95" s="40">
        <f t="shared" si="7"/>
        <v>1771.2499999999998</v>
      </c>
      <c r="BK95" s="45">
        <f t="shared" si="7"/>
        <v>34439.090000000004</v>
      </c>
    </row>
    <row r="96" spans="1:63" ht="13.5" thickBot="1" x14ac:dyDescent="0.25">
      <c r="A96" s="55"/>
      <c r="B96" s="56" t="s">
        <v>103</v>
      </c>
      <c r="C96" s="57">
        <f t="shared" ref="C96:BK96" si="8">C95+C70+C68+C66+C19+C16</f>
        <v>0</v>
      </c>
      <c r="D96" s="57">
        <f t="shared" si="8"/>
        <v>4527.97</v>
      </c>
      <c r="E96" s="57">
        <f t="shared" si="8"/>
        <v>825.39</v>
      </c>
      <c r="F96" s="57">
        <f t="shared" si="8"/>
        <v>0</v>
      </c>
      <c r="G96" s="57">
        <f t="shared" si="8"/>
        <v>0</v>
      </c>
      <c r="H96" s="57">
        <f t="shared" si="8"/>
        <v>404.53999999999991</v>
      </c>
      <c r="I96" s="57">
        <f t="shared" si="8"/>
        <v>36387.32</v>
      </c>
      <c r="J96" s="57">
        <f t="shared" si="8"/>
        <v>2212.9</v>
      </c>
      <c r="K96" s="57">
        <f t="shared" si="8"/>
        <v>0</v>
      </c>
      <c r="L96" s="57">
        <f t="shared" si="8"/>
        <v>2673.33</v>
      </c>
      <c r="M96" s="57">
        <f t="shared" si="8"/>
        <v>0</v>
      </c>
      <c r="N96" s="57">
        <f t="shared" si="8"/>
        <v>0</v>
      </c>
      <c r="O96" s="57">
        <f t="shared" si="8"/>
        <v>0</v>
      </c>
      <c r="P96" s="57">
        <f t="shared" si="8"/>
        <v>0</v>
      </c>
      <c r="Q96" s="57">
        <f t="shared" si="8"/>
        <v>0</v>
      </c>
      <c r="R96" s="57">
        <f t="shared" si="8"/>
        <v>376.43999999999988</v>
      </c>
      <c r="S96" s="57">
        <f t="shared" si="8"/>
        <v>2158.12</v>
      </c>
      <c r="T96" s="57">
        <f t="shared" si="8"/>
        <v>379.2</v>
      </c>
      <c r="U96" s="57">
        <f t="shared" si="8"/>
        <v>0</v>
      </c>
      <c r="V96" s="57">
        <f t="shared" si="8"/>
        <v>448.77000000000004</v>
      </c>
      <c r="W96" s="57">
        <f t="shared" si="8"/>
        <v>0</v>
      </c>
      <c r="X96" s="57">
        <f t="shared" si="8"/>
        <v>0</v>
      </c>
      <c r="Y96" s="57">
        <f t="shared" si="8"/>
        <v>0</v>
      </c>
      <c r="Z96" s="57">
        <f t="shared" si="8"/>
        <v>0</v>
      </c>
      <c r="AA96" s="57">
        <f t="shared" si="8"/>
        <v>0</v>
      </c>
      <c r="AB96" s="57">
        <f t="shared" si="8"/>
        <v>89.210000000000022</v>
      </c>
      <c r="AC96" s="57">
        <f t="shared" si="8"/>
        <v>32.35</v>
      </c>
      <c r="AD96" s="57">
        <f t="shared" si="8"/>
        <v>1.46</v>
      </c>
      <c r="AE96" s="57">
        <f t="shared" si="8"/>
        <v>0</v>
      </c>
      <c r="AF96" s="57">
        <f t="shared" si="8"/>
        <v>105.55000000000001</v>
      </c>
      <c r="AG96" s="57">
        <f t="shared" si="8"/>
        <v>0</v>
      </c>
      <c r="AH96" s="57">
        <f t="shared" si="8"/>
        <v>0</v>
      </c>
      <c r="AI96" s="57">
        <f t="shared" si="8"/>
        <v>0</v>
      </c>
      <c r="AJ96" s="57">
        <f t="shared" si="8"/>
        <v>0</v>
      </c>
      <c r="AK96" s="57">
        <f t="shared" si="8"/>
        <v>0</v>
      </c>
      <c r="AL96" s="57">
        <f t="shared" si="8"/>
        <v>659.80999999999983</v>
      </c>
      <c r="AM96" s="57">
        <f t="shared" si="8"/>
        <v>6.8999999999999986</v>
      </c>
      <c r="AN96" s="57">
        <f t="shared" si="8"/>
        <v>1.06</v>
      </c>
      <c r="AO96" s="57">
        <f t="shared" si="8"/>
        <v>0</v>
      </c>
      <c r="AP96" s="57">
        <f t="shared" si="8"/>
        <v>41.519999999999996</v>
      </c>
      <c r="AQ96" s="57">
        <f t="shared" si="8"/>
        <v>0</v>
      </c>
      <c r="AR96" s="57">
        <f t="shared" si="8"/>
        <v>155.72</v>
      </c>
      <c r="AS96" s="57">
        <f t="shared" si="8"/>
        <v>0</v>
      </c>
      <c r="AT96" s="57">
        <f t="shared" si="8"/>
        <v>0</v>
      </c>
      <c r="AU96" s="57">
        <f t="shared" si="8"/>
        <v>0</v>
      </c>
      <c r="AV96" s="57">
        <f t="shared" si="8"/>
        <v>5317.9299999999994</v>
      </c>
      <c r="AW96" s="57">
        <f t="shared" si="8"/>
        <v>11892.720000000001</v>
      </c>
      <c r="AX96" s="57">
        <f t="shared" si="8"/>
        <v>167.96000000000004</v>
      </c>
      <c r="AY96" s="57">
        <f t="shared" si="8"/>
        <v>0</v>
      </c>
      <c r="AZ96" s="57">
        <f t="shared" si="8"/>
        <v>4576.0599999999995</v>
      </c>
      <c r="BA96" s="57">
        <f t="shared" si="8"/>
        <v>0</v>
      </c>
      <c r="BB96" s="57">
        <f t="shared" si="8"/>
        <v>0</v>
      </c>
      <c r="BC96" s="57">
        <f t="shared" si="8"/>
        <v>0</v>
      </c>
      <c r="BD96" s="57">
        <f t="shared" si="8"/>
        <v>0</v>
      </c>
      <c r="BE96" s="57">
        <f t="shared" si="8"/>
        <v>0</v>
      </c>
      <c r="BF96" s="57">
        <f t="shared" si="8"/>
        <v>8586.74</v>
      </c>
      <c r="BG96" s="57">
        <f t="shared" si="8"/>
        <v>823.2600000000001</v>
      </c>
      <c r="BH96" s="57">
        <f t="shared" si="8"/>
        <v>299.74</v>
      </c>
      <c r="BI96" s="57">
        <f t="shared" si="8"/>
        <v>0</v>
      </c>
      <c r="BJ96" s="57">
        <f t="shared" si="8"/>
        <v>2332.91</v>
      </c>
      <c r="BK96" s="57">
        <f t="shared" si="8"/>
        <v>85484.88</v>
      </c>
    </row>
    <row r="97" spans="1:63" x14ac:dyDescent="0.2">
      <c r="A97" s="58"/>
      <c r="B97" s="59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4"/>
    </row>
    <row r="98" spans="1:63" x14ac:dyDescent="0.2">
      <c r="A98" s="27" t="s">
        <v>104</v>
      </c>
      <c r="B98" s="60" t="s">
        <v>105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2"/>
    </row>
    <row r="99" spans="1:63" x14ac:dyDescent="0.2">
      <c r="A99" s="27" t="s">
        <v>13</v>
      </c>
      <c r="B99" s="28" t="s">
        <v>106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2"/>
    </row>
    <row r="100" spans="1:63" x14ac:dyDescent="0.2">
      <c r="A100" s="31"/>
      <c r="B100" s="32" t="s">
        <v>107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82.33</v>
      </c>
      <c r="I100" s="33">
        <v>4.09</v>
      </c>
      <c r="J100" s="33">
        <v>0</v>
      </c>
      <c r="K100" s="33">
        <v>0</v>
      </c>
      <c r="L100" s="33">
        <v>29.25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74.540000000000006</v>
      </c>
      <c r="S100" s="33">
        <v>3.77</v>
      </c>
      <c r="T100" s="33">
        <v>0</v>
      </c>
      <c r="U100" s="33">
        <v>0</v>
      </c>
      <c r="V100" s="33">
        <v>12.32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13.24</v>
      </c>
      <c r="AC100" s="33">
        <v>2.5</v>
      </c>
      <c r="AD100" s="33">
        <v>0</v>
      </c>
      <c r="AE100" s="33">
        <v>0</v>
      </c>
      <c r="AF100" s="33">
        <v>7.73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12.73</v>
      </c>
      <c r="AM100" s="33">
        <v>0.47</v>
      </c>
      <c r="AN100" s="33">
        <v>0</v>
      </c>
      <c r="AO100" s="33">
        <v>0</v>
      </c>
      <c r="AP100" s="33">
        <v>4.66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769.05</v>
      </c>
      <c r="AW100" s="33">
        <v>53.23</v>
      </c>
      <c r="AX100" s="33">
        <v>0.13</v>
      </c>
      <c r="AY100" s="33">
        <v>0</v>
      </c>
      <c r="AZ100" s="33">
        <v>257.86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1411.4099999999999</v>
      </c>
      <c r="BG100" s="33">
        <v>111.28</v>
      </c>
      <c r="BH100" s="33">
        <v>0</v>
      </c>
      <c r="BI100" s="33">
        <v>0</v>
      </c>
      <c r="BJ100" s="33">
        <v>233.32</v>
      </c>
      <c r="BK100" s="34">
        <f>SUM(C100:BJ100)</f>
        <v>3083.9100000000003</v>
      </c>
    </row>
    <row r="101" spans="1:63" ht="13.5" thickBot="1" x14ac:dyDescent="0.25">
      <c r="A101" s="31"/>
      <c r="B101" s="32" t="s">
        <v>108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0.28000000000000003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1607.03</v>
      </c>
      <c r="AW101" s="33">
        <v>21.75</v>
      </c>
      <c r="AX101" s="33">
        <v>0.02</v>
      </c>
      <c r="AY101" s="33">
        <v>0</v>
      </c>
      <c r="AZ101" s="33">
        <v>0.86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867.19999999999993</v>
      </c>
      <c r="BG101" s="33">
        <v>10.47</v>
      </c>
      <c r="BH101" s="33">
        <v>0</v>
      </c>
      <c r="BI101" s="33">
        <v>0</v>
      </c>
      <c r="BJ101" s="33">
        <v>0.13</v>
      </c>
      <c r="BK101" s="34">
        <f>SUM(C101:BJ101)</f>
        <v>2507.7399999999998</v>
      </c>
    </row>
    <row r="102" spans="1:63" ht="13.5" thickBot="1" x14ac:dyDescent="0.25">
      <c r="A102" s="38"/>
      <c r="B102" s="39" t="s">
        <v>18</v>
      </c>
      <c r="C102" s="40">
        <f t="shared" ref="C102:BK102" si="9">SUM(C100:C101)</f>
        <v>0</v>
      </c>
      <c r="D102" s="40">
        <f t="shared" si="9"/>
        <v>0</v>
      </c>
      <c r="E102" s="40">
        <f t="shared" si="9"/>
        <v>0</v>
      </c>
      <c r="F102" s="40">
        <f t="shared" si="9"/>
        <v>0</v>
      </c>
      <c r="G102" s="40">
        <f t="shared" si="9"/>
        <v>0</v>
      </c>
      <c r="H102" s="40">
        <f t="shared" si="9"/>
        <v>82.33</v>
      </c>
      <c r="I102" s="40">
        <f t="shared" si="9"/>
        <v>4.09</v>
      </c>
      <c r="J102" s="40">
        <f t="shared" si="9"/>
        <v>0</v>
      </c>
      <c r="K102" s="40">
        <f t="shared" si="9"/>
        <v>0</v>
      </c>
      <c r="L102" s="40">
        <f t="shared" si="9"/>
        <v>29.25</v>
      </c>
      <c r="M102" s="40">
        <f t="shared" si="9"/>
        <v>0</v>
      </c>
      <c r="N102" s="40">
        <f t="shared" si="9"/>
        <v>0</v>
      </c>
      <c r="O102" s="40">
        <f t="shared" si="9"/>
        <v>0</v>
      </c>
      <c r="P102" s="40">
        <f t="shared" si="9"/>
        <v>0</v>
      </c>
      <c r="Q102" s="40">
        <f t="shared" si="9"/>
        <v>0</v>
      </c>
      <c r="R102" s="40">
        <f t="shared" si="9"/>
        <v>74.540000000000006</v>
      </c>
      <c r="S102" s="40">
        <f t="shared" si="9"/>
        <v>3.77</v>
      </c>
      <c r="T102" s="40">
        <f t="shared" si="9"/>
        <v>0</v>
      </c>
      <c r="U102" s="40">
        <f t="shared" si="9"/>
        <v>0</v>
      </c>
      <c r="V102" s="40">
        <f t="shared" si="9"/>
        <v>12.32</v>
      </c>
      <c r="W102" s="40">
        <f t="shared" si="9"/>
        <v>0</v>
      </c>
      <c r="X102" s="40">
        <f t="shared" si="9"/>
        <v>0</v>
      </c>
      <c r="Y102" s="40">
        <f t="shared" si="9"/>
        <v>0</v>
      </c>
      <c r="Z102" s="40">
        <f t="shared" si="9"/>
        <v>0</v>
      </c>
      <c r="AA102" s="40">
        <f t="shared" si="9"/>
        <v>0</v>
      </c>
      <c r="AB102" s="40">
        <f t="shared" si="9"/>
        <v>13.52</v>
      </c>
      <c r="AC102" s="40">
        <f t="shared" si="9"/>
        <v>2.5</v>
      </c>
      <c r="AD102" s="40">
        <f t="shared" si="9"/>
        <v>0</v>
      </c>
      <c r="AE102" s="40">
        <f t="shared" si="9"/>
        <v>0</v>
      </c>
      <c r="AF102" s="40">
        <f t="shared" si="9"/>
        <v>7.73</v>
      </c>
      <c r="AG102" s="40">
        <f t="shared" si="9"/>
        <v>0</v>
      </c>
      <c r="AH102" s="40">
        <f t="shared" si="9"/>
        <v>0</v>
      </c>
      <c r="AI102" s="40">
        <f t="shared" si="9"/>
        <v>0</v>
      </c>
      <c r="AJ102" s="40">
        <f t="shared" si="9"/>
        <v>0</v>
      </c>
      <c r="AK102" s="40">
        <f t="shared" si="9"/>
        <v>0</v>
      </c>
      <c r="AL102" s="40">
        <f t="shared" si="9"/>
        <v>12.73</v>
      </c>
      <c r="AM102" s="40">
        <f t="shared" si="9"/>
        <v>0.47</v>
      </c>
      <c r="AN102" s="40">
        <f t="shared" si="9"/>
        <v>0</v>
      </c>
      <c r="AO102" s="40">
        <f t="shared" si="9"/>
        <v>0</v>
      </c>
      <c r="AP102" s="40">
        <f t="shared" si="9"/>
        <v>4.66</v>
      </c>
      <c r="AQ102" s="40">
        <f t="shared" si="9"/>
        <v>0</v>
      </c>
      <c r="AR102" s="40">
        <f t="shared" si="9"/>
        <v>0</v>
      </c>
      <c r="AS102" s="40">
        <f t="shared" si="9"/>
        <v>0</v>
      </c>
      <c r="AT102" s="40">
        <f t="shared" si="9"/>
        <v>0</v>
      </c>
      <c r="AU102" s="40">
        <f t="shared" si="9"/>
        <v>0</v>
      </c>
      <c r="AV102" s="40">
        <f t="shared" si="9"/>
        <v>2376.08</v>
      </c>
      <c r="AW102" s="40">
        <f t="shared" si="9"/>
        <v>74.97999999999999</v>
      </c>
      <c r="AX102" s="40">
        <f t="shared" si="9"/>
        <v>0.15</v>
      </c>
      <c r="AY102" s="40">
        <f t="shared" si="9"/>
        <v>0</v>
      </c>
      <c r="AZ102" s="40">
        <f t="shared" si="9"/>
        <v>258.72000000000003</v>
      </c>
      <c r="BA102" s="40">
        <f t="shared" si="9"/>
        <v>0</v>
      </c>
      <c r="BB102" s="40">
        <f t="shared" si="9"/>
        <v>0</v>
      </c>
      <c r="BC102" s="40">
        <f t="shared" si="9"/>
        <v>0</v>
      </c>
      <c r="BD102" s="40">
        <f t="shared" si="9"/>
        <v>0</v>
      </c>
      <c r="BE102" s="40">
        <f t="shared" si="9"/>
        <v>0</v>
      </c>
      <c r="BF102" s="40">
        <f t="shared" si="9"/>
        <v>2278.6099999999997</v>
      </c>
      <c r="BG102" s="40">
        <f t="shared" si="9"/>
        <v>121.75</v>
      </c>
      <c r="BH102" s="40">
        <f t="shared" si="9"/>
        <v>0</v>
      </c>
      <c r="BI102" s="40">
        <f t="shared" si="9"/>
        <v>0</v>
      </c>
      <c r="BJ102" s="40">
        <f t="shared" si="9"/>
        <v>233.45</v>
      </c>
      <c r="BK102" s="40">
        <f t="shared" si="9"/>
        <v>5591.65</v>
      </c>
    </row>
    <row r="103" spans="1:63" x14ac:dyDescent="0.2">
      <c r="A103" s="41" t="s">
        <v>19</v>
      </c>
      <c r="B103" s="42" t="s">
        <v>109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4"/>
    </row>
    <row r="104" spans="1:63" x14ac:dyDescent="0.2">
      <c r="A104" s="31"/>
      <c r="B104" s="32" t="s">
        <v>110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154.76</v>
      </c>
      <c r="I104" s="33">
        <v>87.18</v>
      </c>
      <c r="J104" s="33">
        <v>0</v>
      </c>
      <c r="K104" s="33">
        <v>0</v>
      </c>
      <c r="L104" s="33">
        <v>154.13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92.39</v>
      </c>
      <c r="S104" s="33">
        <v>113.47</v>
      </c>
      <c r="T104" s="33">
        <v>1.42</v>
      </c>
      <c r="U104" s="33">
        <v>0</v>
      </c>
      <c r="V104" s="33">
        <v>94.9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51.76</v>
      </c>
      <c r="AC104" s="33">
        <v>4.72</v>
      </c>
      <c r="AD104" s="33">
        <v>0</v>
      </c>
      <c r="AE104" s="33">
        <v>0</v>
      </c>
      <c r="AF104" s="33">
        <v>42.34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43.8</v>
      </c>
      <c r="AM104" s="33">
        <v>5.44</v>
      </c>
      <c r="AN104" s="33">
        <v>0</v>
      </c>
      <c r="AO104" s="33">
        <v>0</v>
      </c>
      <c r="AP104" s="33">
        <v>33.619999999999997</v>
      </c>
      <c r="AQ104" s="33">
        <v>0</v>
      </c>
      <c r="AR104" s="33">
        <v>0.02</v>
      </c>
      <c r="AS104" s="33">
        <v>0.01</v>
      </c>
      <c r="AT104" s="33">
        <v>0</v>
      </c>
      <c r="AU104" s="33">
        <v>0</v>
      </c>
      <c r="AV104" s="33">
        <v>2603.1200000000003</v>
      </c>
      <c r="AW104" s="33">
        <v>359.02</v>
      </c>
      <c r="AX104" s="33">
        <v>1.32</v>
      </c>
      <c r="AY104" s="33">
        <v>0</v>
      </c>
      <c r="AZ104" s="33">
        <v>1969.95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2222.64</v>
      </c>
      <c r="BG104" s="33">
        <v>166.96</v>
      </c>
      <c r="BH104" s="33">
        <v>0.68</v>
      </c>
      <c r="BI104" s="33">
        <v>0</v>
      </c>
      <c r="BJ104" s="33">
        <v>1573.59</v>
      </c>
      <c r="BK104" s="34">
        <f t="shared" ref="BK104:BK124" si="10">SUM(C104:BJ104)</f>
        <v>9777.24</v>
      </c>
    </row>
    <row r="105" spans="1:63" x14ac:dyDescent="0.2">
      <c r="A105" s="31"/>
      <c r="B105" s="32" t="s">
        <v>111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541.97</v>
      </c>
      <c r="I105" s="33">
        <v>915.27</v>
      </c>
      <c r="J105" s="33">
        <v>3.12</v>
      </c>
      <c r="K105" s="33">
        <v>0</v>
      </c>
      <c r="L105" s="33">
        <v>1087.0999999999999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370.91</v>
      </c>
      <c r="S105" s="33">
        <v>166.12</v>
      </c>
      <c r="T105" s="33">
        <v>0</v>
      </c>
      <c r="U105" s="33">
        <v>0</v>
      </c>
      <c r="V105" s="33">
        <v>202.04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83.25</v>
      </c>
      <c r="AC105" s="33">
        <v>31.9</v>
      </c>
      <c r="AD105" s="33">
        <v>0</v>
      </c>
      <c r="AE105" s="33">
        <v>0</v>
      </c>
      <c r="AF105" s="33">
        <v>292.60000000000002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75.209999999999994</v>
      </c>
      <c r="AM105" s="33">
        <v>12.68</v>
      </c>
      <c r="AN105" s="33">
        <v>0</v>
      </c>
      <c r="AO105" s="33">
        <v>0</v>
      </c>
      <c r="AP105" s="33">
        <v>83.55</v>
      </c>
      <c r="AQ105" s="33">
        <v>0</v>
      </c>
      <c r="AR105" s="33">
        <v>0.15</v>
      </c>
      <c r="AS105" s="33">
        <v>0.42</v>
      </c>
      <c r="AT105" s="33">
        <v>0</v>
      </c>
      <c r="AU105" s="33">
        <v>0</v>
      </c>
      <c r="AV105" s="33">
        <v>6786.7199999999993</v>
      </c>
      <c r="AW105" s="33">
        <v>796.17</v>
      </c>
      <c r="AX105" s="33">
        <v>3.51</v>
      </c>
      <c r="AY105" s="33">
        <v>0.27</v>
      </c>
      <c r="AZ105" s="33">
        <v>4428.42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6369.84</v>
      </c>
      <c r="BG105" s="33">
        <v>272.95</v>
      </c>
      <c r="BH105" s="33">
        <v>0.41</v>
      </c>
      <c r="BI105" s="33">
        <v>0</v>
      </c>
      <c r="BJ105" s="33">
        <v>1883.42</v>
      </c>
      <c r="BK105" s="34">
        <f t="shared" si="10"/>
        <v>24408</v>
      </c>
    </row>
    <row r="106" spans="1:63" x14ac:dyDescent="0.2">
      <c r="A106" s="31"/>
      <c r="B106" s="32" t="s">
        <v>112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19.52</v>
      </c>
      <c r="I106" s="33">
        <v>17.22</v>
      </c>
      <c r="J106" s="33">
        <v>0</v>
      </c>
      <c r="K106" s="33">
        <v>0</v>
      </c>
      <c r="L106" s="33">
        <v>16.61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12.02</v>
      </c>
      <c r="S106" s="33">
        <v>1.44</v>
      </c>
      <c r="T106" s="33">
        <v>0</v>
      </c>
      <c r="U106" s="33">
        <v>0</v>
      </c>
      <c r="V106" s="33">
        <v>3.54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5.07</v>
      </c>
      <c r="AC106" s="33">
        <v>0.02</v>
      </c>
      <c r="AD106" s="33">
        <v>0</v>
      </c>
      <c r="AE106" s="33">
        <v>0</v>
      </c>
      <c r="AF106" s="33">
        <v>2.12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1.98</v>
      </c>
      <c r="AM106" s="33">
        <v>0.02</v>
      </c>
      <c r="AN106" s="33">
        <v>0</v>
      </c>
      <c r="AO106" s="33">
        <v>0</v>
      </c>
      <c r="AP106" s="33">
        <v>0.08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427.56</v>
      </c>
      <c r="AW106" s="33">
        <v>36.33</v>
      </c>
      <c r="AX106" s="33">
        <v>7.0000000000000007E-2</v>
      </c>
      <c r="AY106" s="33">
        <v>0</v>
      </c>
      <c r="AZ106" s="33">
        <v>103.18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494.71</v>
      </c>
      <c r="BG106" s="33">
        <v>11.53</v>
      </c>
      <c r="BH106" s="33">
        <v>0.06</v>
      </c>
      <c r="BI106" s="33">
        <v>0</v>
      </c>
      <c r="BJ106" s="33">
        <v>71.2</v>
      </c>
      <c r="BK106" s="34">
        <f t="shared" si="10"/>
        <v>1224.28</v>
      </c>
    </row>
    <row r="107" spans="1:63" x14ac:dyDescent="0.2">
      <c r="A107" s="31"/>
      <c r="B107" s="32" t="s">
        <v>113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100.41</v>
      </c>
      <c r="I107" s="33">
        <v>58.96</v>
      </c>
      <c r="J107" s="33">
        <v>0</v>
      </c>
      <c r="K107" s="33">
        <v>0</v>
      </c>
      <c r="L107" s="33">
        <v>45.84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60.92</v>
      </c>
      <c r="S107" s="33">
        <v>18.649999999999999</v>
      </c>
      <c r="T107" s="33">
        <v>0</v>
      </c>
      <c r="U107" s="33">
        <v>0</v>
      </c>
      <c r="V107" s="33">
        <v>27.89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8.19</v>
      </c>
      <c r="AC107" s="33">
        <v>1.52</v>
      </c>
      <c r="AD107" s="33">
        <v>0</v>
      </c>
      <c r="AE107" s="33">
        <v>0</v>
      </c>
      <c r="AF107" s="33">
        <v>1.61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8.6199999999999992</v>
      </c>
      <c r="AM107" s="33">
        <v>0.01</v>
      </c>
      <c r="AN107" s="33">
        <v>0</v>
      </c>
      <c r="AO107" s="33">
        <v>0</v>
      </c>
      <c r="AP107" s="33">
        <v>0.19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783.49</v>
      </c>
      <c r="AW107" s="33">
        <v>93.56</v>
      </c>
      <c r="AX107" s="33">
        <v>0</v>
      </c>
      <c r="AY107" s="33">
        <v>0</v>
      </c>
      <c r="AZ107" s="33">
        <v>338.31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872.41</v>
      </c>
      <c r="BG107" s="33">
        <v>31.26</v>
      </c>
      <c r="BH107" s="33">
        <v>0.01</v>
      </c>
      <c r="BI107" s="33">
        <v>0</v>
      </c>
      <c r="BJ107" s="33">
        <v>188.6</v>
      </c>
      <c r="BK107" s="34">
        <f t="shared" si="10"/>
        <v>2640.4500000000003</v>
      </c>
    </row>
    <row r="108" spans="1:63" x14ac:dyDescent="0.2">
      <c r="A108" s="31"/>
      <c r="B108" s="32" t="s">
        <v>114</v>
      </c>
      <c r="C108" s="33">
        <v>0</v>
      </c>
      <c r="D108" s="33">
        <v>110.99</v>
      </c>
      <c r="E108" s="33">
        <v>0</v>
      </c>
      <c r="F108" s="33">
        <v>0</v>
      </c>
      <c r="G108" s="33">
        <v>0</v>
      </c>
      <c r="H108" s="33">
        <v>29.75</v>
      </c>
      <c r="I108" s="33">
        <v>3.06</v>
      </c>
      <c r="J108" s="33">
        <v>0</v>
      </c>
      <c r="K108" s="33">
        <v>0</v>
      </c>
      <c r="L108" s="33">
        <v>23.31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21.15</v>
      </c>
      <c r="S108" s="33">
        <v>2.46</v>
      </c>
      <c r="T108" s="33">
        <v>0</v>
      </c>
      <c r="U108" s="33">
        <v>0</v>
      </c>
      <c r="V108" s="33">
        <v>9.0299999999999994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2.35</v>
      </c>
      <c r="AC108" s="33">
        <v>0</v>
      </c>
      <c r="AD108" s="33">
        <v>0</v>
      </c>
      <c r="AE108" s="33">
        <v>0</v>
      </c>
      <c r="AF108" s="33">
        <v>0.63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1.35</v>
      </c>
      <c r="AM108" s="33">
        <v>0.04</v>
      </c>
      <c r="AN108" s="33">
        <v>0</v>
      </c>
      <c r="AO108" s="33">
        <v>0</v>
      </c>
      <c r="AP108" s="33">
        <v>0.13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194.48000000000002</v>
      </c>
      <c r="AW108" s="33">
        <v>45.73</v>
      </c>
      <c r="AX108" s="33">
        <v>0</v>
      </c>
      <c r="AY108" s="33">
        <v>0</v>
      </c>
      <c r="AZ108" s="33">
        <v>147.56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204.12</v>
      </c>
      <c r="BG108" s="33">
        <v>10.81</v>
      </c>
      <c r="BH108" s="33">
        <v>0</v>
      </c>
      <c r="BI108" s="33">
        <v>0</v>
      </c>
      <c r="BJ108" s="33">
        <v>56.19</v>
      </c>
      <c r="BK108" s="34">
        <f t="shared" si="10"/>
        <v>863.13999999999987</v>
      </c>
    </row>
    <row r="109" spans="1:63" x14ac:dyDescent="0.2">
      <c r="A109" s="31"/>
      <c r="B109" s="32" t="s">
        <v>115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977.39</v>
      </c>
      <c r="I109" s="33">
        <v>1217.6600000000001</v>
      </c>
      <c r="J109" s="33">
        <v>0</v>
      </c>
      <c r="K109" s="33">
        <v>0</v>
      </c>
      <c r="L109" s="33">
        <v>1310.4000000000001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466</v>
      </c>
      <c r="S109" s="33">
        <v>76.94</v>
      </c>
      <c r="T109" s="33">
        <v>0</v>
      </c>
      <c r="U109" s="33">
        <v>0</v>
      </c>
      <c r="V109" s="33">
        <v>155.72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6.2</v>
      </c>
      <c r="AC109" s="33">
        <v>2.81</v>
      </c>
      <c r="AD109" s="33">
        <v>0</v>
      </c>
      <c r="AE109" s="33">
        <v>0</v>
      </c>
      <c r="AF109" s="33">
        <v>9.5299999999999994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3</v>
      </c>
      <c r="AM109" s="33">
        <v>0.59</v>
      </c>
      <c r="AN109" s="33">
        <v>0</v>
      </c>
      <c r="AO109" s="33">
        <v>0</v>
      </c>
      <c r="AP109" s="33">
        <v>0.89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272.70999999999998</v>
      </c>
      <c r="AW109" s="33">
        <v>182.66</v>
      </c>
      <c r="AX109" s="33">
        <v>0</v>
      </c>
      <c r="AY109" s="33">
        <v>0</v>
      </c>
      <c r="AZ109" s="33">
        <v>503.15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135.94999999999999</v>
      </c>
      <c r="BG109" s="33">
        <v>11.01</v>
      </c>
      <c r="BH109" s="33">
        <v>0</v>
      </c>
      <c r="BI109" s="33">
        <v>0</v>
      </c>
      <c r="BJ109" s="33">
        <v>94.64</v>
      </c>
      <c r="BK109" s="34">
        <f t="shared" si="10"/>
        <v>5427.2500000000009</v>
      </c>
    </row>
    <row r="110" spans="1:63" x14ac:dyDescent="0.2">
      <c r="A110" s="31"/>
      <c r="B110" s="32" t="s">
        <v>116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9.8000000000000007</v>
      </c>
      <c r="I110" s="33">
        <v>0</v>
      </c>
      <c r="J110" s="33">
        <v>0</v>
      </c>
      <c r="K110" s="33">
        <v>0</v>
      </c>
      <c r="L110" s="33">
        <v>4.46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10.69</v>
      </c>
      <c r="S110" s="33">
        <v>0</v>
      </c>
      <c r="T110" s="33">
        <v>0</v>
      </c>
      <c r="U110" s="33">
        <v>0</v>
      </c>
      <c r="V110" s="33">
        <v>2.87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2.72</v>
      </c>
      <c r="AC110" s="33">
        <v>0</v>
      </c>
      <c r="AD110" s="33">
        <v>0</v>
      </c>
      <c r="AE110" s="33">
        <v>0</v>
      </c>
      <c r="AF110" s="33">
        <v>0.1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1.04</v>
      </c>
      <c r="AM110" s="3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162.26</v>
      </c>
      <c r="AW110" s="33">
        <v>0.02</v>
      </c>
      <c r="AX110" s="33">
        <v>0</v>
      </c>
      <c r="AY110" s="33">
        <v>0</v>
      </c>
      <c r="AZ110" s="33">
        <v>48.08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305.86</v>
      </c>
      <c r="BG110" s="33">
        <v>0</v>
      </c>
      <c r="BH110" s="33">
        <v>0</v>
      </c>
      <c r="BI110" s="33">
        <v>0</v>
      </c>
      <c r="BJ110" s="33">
        <v>42.72</v>
      </c>
      <c r="BK110" s="34">
        <f t="shared" si="10"/>
        <v>590.62000000000012</v>
      </c>
    </row>
    <row r="111" spans="1:63" x14ac:dyDescent="0.2">
      <c r="A111" s="31"/>
      <c r="B111" s="32" t="s">
        <v>117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215.56</v>
      </c>
      <c r="I111" s="33">
        <v>137.59</v>
      </c>
      <c r="J111" s="33">
        <v>0</v>
      </c>
      <c r="K111" s="33">
        <v>0</v>
      </c>
      <c r="L111" s="33">
        <v>110.15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164.29</v>
      </c>
      <c r="S111" s="33">
        <v>36.57</v>
      </c>
      <c r="T111" s="33">
        <v>0</v>
      </c>
      <c r="U111" s="33">
        <v>0</v>
      </c>
      <c r="V111" s="33">
        <v>68.260000000000005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28.41</v>
      </c>
      <c r="AC111" s="33">
        <v>0.52</v>
      </c>
      <c r="AD111" s="33">
        <v>0</v>
      </c>
      <c r="AE111" s="33">
        <v>0</v>
      </c>
      <c r="AF111" s="33">
        <v>6.58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22.71</v>
      </c>
      <c r="AM111" s="33">
        <v>1.03</v>
      </c>
      <c r="AN111" s="33">
        <v>0</v>
      </c>
      <c r="AO111" s="33">
        <v>0</v>
      </c>
      <c r="AP111" s="33">
        <v>2.33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1836.63</v>
      </c>
      <c r="AW111" s="33">
        <v>184.76</v>
      </c>
      <c r="AX111" s="33">
        <v>0.01</v>
      </c>
      <c r="AY111" s="33">
        <v>0</v>
      </c>
      <c r="AZ111" s="33">
        <v>895.99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2372.06</v>
      </c>
      <c r="BG111" s="33">
        <v>113.56</v>
      </c>
      <c r="BH111" s="33">
        <v>0.44</v>
      </c>
      <c r="BI111" s="33">
        <v>0</v>
      </c>
      <c r="BJ111" s="33">
        <v>587.92999999999995</v>
      </c>
      <c r="BK111" s="34">
        <f t="shared" si="10"/>
        <v>6785.380000000001</v>
      </c>
    </row>
    <row r="112" spans="1:63" x14ac:dyDescent="0.2">
      <c r="A112" s="31"/>
      <c r="B112" s="32" t="s">
        <v>118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11.41</v>
      </c>
      <c r="I112" s="33">
        <v>2.2599999999999998</v>
      </c>
      <c r="J112" s="33">
        <v>0</v>
      </c>
      <c r="K112" s="33">
        <v>0</v>
      </c>
      <c r="L112" s="33">
        <v>4.34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7.25</v>
      </c>
      <c r="S112" s="33">
        <v>0.4</v>
      </c>
      <c r="T112" s="33">
        <v>0</v>
      </c>
      <c r="U112" s="33">
        <v>0</v>
      </c>
      <c r="V112" s="33">
        <v>1.1200000000000001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32.4</v>
      </c>
      <c r="AC112" s="33">
        <v>1.87</v>
      </c>
      <c r="AD112" s="33">
        <v>0</v>
      </c>
      <c r="AE112" s="33">
        <v>0</v>
      </c>
      <c r="AF112" s="33">
        <v>11.75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17.420000000000002</v>
      </c>
      <c r="AM112" s="33">
        <v>0.34</v>
      </c>
      <c r="AN112" s="33">
        <v>0</v>
      </c>
      <c r="AO112" s="33">
        <v>0</v>
      </c>
      <c r="AP112" s="33">
        <v>0.94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581.62</v>
      </c>
      <c r="AW112" s="33">
        <v>42.29</v>
      </c>
      <c r="AX112" s="33">
        <v>0.05</v>
      </c>
      <c r="AY112" s="33">
        <v>0</v>
      </c>
      <c r="AZ112" s="33">
        <v>78.290000000000006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674.5</v>
      </c>
      <c r="BG112" s="33">
        <v>26.32</v>
      </c>
      <c r="BH112" s="33">
        <v>0.25</v>
      </c>
      <c r="BI112" s="33">
        <v>0</v>
      </c>
      <c r="BJ112" s="33">
        <v>34.909999999999997</v>
      </c>
      <c r="BK112" s="34">
        <f t="shared" si="10"/>
        <v>1529.73</v>
      </c>
    </row>
    <row r="113" spans="1:63" x14ac:dyDescent="0.2">
      <c r="A113" s="31"/>
      <c r="B113" s="32" t="s">
        <v>119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75.06</v>
      </c>
      <c r="I113" s="33">
        <v>20.91</v>
      </c>
      <c r="J113" s="33">
        <v>9.66</v>
      </c>
      <c r="K113" s="33">
        <v>0</v>
      </c>
      <c r="L113" s="33">
        <v>53.64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54.31</v>
      </c>
      <c r="S113" s="33">
        <v>1.41</v>
      </c>
      <c r="T113" s="33">
        <v>0</v>
      </c>
      <c r="U113" s="33">
        <v>0</v>
      </c>
      <c r="V113" s="33">
        <v>13.56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3.57</v>
      </c>
      <c r="AC113" s="33">
        <v>0</v>
      </c>
      <c r="AD113" s="33">
        <v>0</v>
      </c>
      <c r="AE113" s="33">
        <v>0</v>
      </c>
      <c r="AF113" s="33">
        <v>0.82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3.08</v>
      </c>
      <c r="AM113" s="33">
        <v>7.0000000000000007E-2</v>
      </c>
      <c r="AN113" s="33">
        <v>0</v>
      </c>
      <c r="AO113" s="33">
        <v>0</v>
      </c>
      <c r="AP113" s="33">
        <v>0.34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402.62</v>
      </c>
      <c r="AW113" s="33">
        <v>46.36</v>
      </c>
      <c r="AX113" s="33">
        <v>0.02</v>
      </c>
      <c r="AY113" s="33">
        <v>0</v>
      </c>
      <c r="AZ113" s="33">
        <v>204.78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506.3</v>
      </c>
      <c r="BG113" s="33">
        <v>29.44</v>
      </c>
      <c r="BH113" s="33">
        <v>0</v>
      </c>
      <c r="BI113" s="33">
        <v>0</v>
      </c>
      <c r="BJ113" s="33">
        <v>89.33</v>
      </c>
      <c r="BK113" s="34">
        <f t="shared" si="10"/>
        <v>1515.28</v>
      </c>
    </row>
    <row r="114" spans="1:63" x14ac:dyDescent="0.2">
      <c r="A114" s="31"/>
      <c r="B114" s="32" t="s">
        <v>120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23.48</v>
      </c>
      <c r="I114" s="33">
        <v>2.4700000000000002</v>
      </c>
      <c r="J114" s="33">
        <v>0</v>
      </c>
      <c r="K114" s="33">
        <v>0</v>
      </c>
      <c r="L114" s="33">
        <v>18.489999999999998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17.649999999999999</v>
      </c>
      <c r="S114" s="33">
        <v>1.06</v>
      </c>
      <c r="T114" s="33">
        <v>0</v>
      </c>
      <c r="U114" s="33">
        <v>0</v>
      </c>
      <c r="V114" s="33">
        <v>18.760000000000002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3.71</v>
      </c>
      <c r="AC114" s="33">
        <v>0.19</v>
      </c>
      <c r="AD114" s="33">
        <v>0</v>
      </c>
      <c r="AE114" s="33">
        <v>0</v>
      </c>
      <c r="AF114" s="33">
        <v>2.39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2.63</v>
      </c>
      <c r="AM114" s="33">
        <v>0.03</v>
      </c>
      <c r="AN114" s="33">
        <v>0</v>
      </c>
      <c r="AO114" s="33">
        <v>0</v>
      </c>
      <c r="AP114" s="33">
        <v>0.1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166.6</v>
      </c>
      <c r="AW114" s="33">
        <v>33.08</v>
      </c>
      <c r="AX114" s="33">
        <v>0.03</v>
      </c>
      <c r="AY114" s="33">
        <v>0</v>
      </c>
      <c r="AZ114" s="33">
        <v>97.73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274.47999999999996</v>
      </c>
      <c r="BG114" s="33">
        <v>26.75</v>
      </c>
      <c r="BH114" s="33">
        <v>0</v>
      </c>
      <c r="BI114" s="33">
        <v>0</v>
      </c>
      <c r="BJ114" s="33">
        <v>81.92</v>
      </c>
      <c r="BK114" s="34">
        <f t="shared" si="10"/>
        <v>771.54999999999984</v>
      </c>
    </row>
    <row r="115" spans="1:63" x14ac:dyDescent="0.2">
      <c r="A115" s="31"/>
      <c r="B115" s="32" t="s">
        <v>121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48.66</v>
      </c>
      <c r="I115" s="33">
        <v>25.53</v>
      </c>
      <c r="J115" s="33">
        <v>0</v>
      </c>
      <c r="K115" s="33">
        <v>0</v>
      </c>
      <c r="L115" s="33">
        <v>19.18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30.89</v>
      </c>
      <c r="S115" s="33">
        <v>1.59</v>
      </c>
      <c r="T115" s="33">
        <v>0</v>
      </c>
      <c r="U115" s="33">
        <v>0</v>
      </c>
      <c r="V115" s="33">
        <v>9.1999999999999993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53.12</v>
      </c>
      <c r="AC115" s="33">
        <v>2.62</v>
      </c>
      <c r="AD115" s="33">
        <v>0</v>
      </c>
      <c r="AE115" s="33">
        <v>0</v>
      </c>
      <c r="AF115" s="33">
        <v>8.1199999999999992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28.4</v>
      </c>
      <c r="AM115" s="33">
        <v>0.24</v>
      </c>
      <c r="AN115" s="33">
        <v>0</v>
      </c>
      <c r="AO115" s="33">
        <v>0</v>
      </c>
      <c r="AP115" s="33">
        <v>0.31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1003.35</v>
      </c>
      <c r="AW115" s="33">
        <v>206.57</v>
      </c>
      <c r="AX115" s="33">
        <v>0.25</v>
      </c>
      <c r="AY115" s="33">
        <v>0</v>
      </c>
      <c r="AZ115" s="33">
        <v>269.04000000000002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1335.57</v>
      </c>
      <c r="BG115" s="33">
        <v>49.08</v>
      </c>
      <c r="BH115" s="33">
        <v>0.16</v>
      </c>
      <c r="BI115" s="33">
        <v>0</v>
      </c>
      <c r="BJ115" s="33">
        <v>165.18</v>
      </c>
      <c r="BK115" s="34">
        <f t="shared" si="10"/>
        <v>3257.0599999999995</v>
      </c>
    </row>
    <row r="116" spans="1:63" x14ac:dyDescent="0.2">
      <c r="A116" s="31"/>
      <c r="B116" s="32" t="s">
        <v>122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160.11000000000001</v>
      </c>
      <c r="I116" s="33">
        <v>115.68</v>
      </c>
      <c r="J116" s="33">
        <v>0</v>
      </c>
      <c r="K116" s="33">
        <v>0</v>
      </c>
      <c r="L116" s="33">
        <v>81.97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92.48</v>
      </c>
      <c r="S116" s="33">
        <v>45.32</v>
      </c>
      <c r="T116" s="33">
        <v>0</v>
      </c>
      <c r="U116" s="33">
        <v>0</v>
      </c>
      <c r="V116" s="33">
        <v>27.18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73.2</v>
      </c>
      <c r="AC116" s="33">
        <v>2.94</v>
      </c>
      <c r="AD116" s="33">
        <v>0</v>
      </c>
      <c r="AE116" s="33">
        <v>0</v>
      </c>
      <c r="AF116" s="33">
        <v>19.579999999999998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43.8</v>
      </c>
      <c r="AM116" s="33">
        <v>0.25</v>
      </c>
      <c r="AN116" s="33">
        <v>0</v>
      </c>
      <c r="AO116" s="33">
        <v>0</v>
      </c>
      <c r="AP116" s="33">
        <v>5.77</v>
      </c>
      <c r="AQ116" s="33">
        <v>0</v>
      </c>
      <c r="AR116" s="33">
        <v>0</v>
      </c>
      <c r="AS116" s="33">
        <v>0.01</v>
      </c>
      <c r="AT116" s="33">
        <v>0</v>
      </c>
      <c r="AU116" s="33">
        <v>0</v>
      </c>
      <c r="AV116" s="33">
        <v>2107.87</v>
      </c>
      <c r="AW116" s="33">
        <v>238.35</v>
      </c>
      <c r="AX116" s="33">
        <v>0.06</v>
      </c>
      <c r="AY116" s="33">
        <v>0</v>
      </c>
      <c r="AZ116" s="33">
        <v>892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2379.25</v>
      </c>
      <c r="BG116" s="33">
        <v>63.5</v>
      </c>
      <c r="BH116" s="33">
        <v>0.47</v>
      </c>
      <c r="BI116" s="33">
        <v>0</v>
      </c>
      <c r="BJ116" s="33">
        <v>389.63</v>
      </c>
      <c r="BK116" s="34">
        <f t="shared" si="10"/>
        <v>6739.42</v>
      </c>
    </row>
    <row r="117" spans="1:63" x14ac:dyDescent="0.2">
      <c r="A117" s="31"/>
      <c r="B117" s="32" t="s">
        <v>123</v>
      </c>
      <c r="C117" s="33">
        <v>0</v>
      </c>
      <c r="D117" s="33">
        <v>40.270000000000003</v>
      </c>
      <c r="E117" s="33">
        <v>0</v>
      </c>
      <c r="F117" s="33">
        <v>0</v>
      </c>
      <c r="G117" s="33">
        <v>0</v>
      </c>
      <c r="H117" s="33">
        <v>17.84</v>
      </c>
      <c r="I117" s="33">
        <v>3192.87</v>
      </c>
      <c r="J117" s="33">
        <v>0</v>
      </c>
      <c r="K117" s="33">
        <v>0</v>
      </c>
      <c r="L117" s="33">
        <v>1100.95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9.94</v>
      </c>
      <c r="S117" s="33">
        <v>102.05</v>
      </c>
      <c r="T117" s="33">
        <v>0.16</v>
      </c>
      <c r="U117" s="33">
        <v>0</v>
      </c>
      <c r="V117" s="33">
        <v>51.79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0.4</v>
      </c>
      <c r="AC117" s="33">
        <v>0.34</v>
      </c>
      <c r="AD117" s="33">
        <v>0</v>
      </c>
      <c r="AE117" s="33">
        <v>0</v>
      </c>
      <c r="AF117" s="33">
        <v>5.68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0.2</v>
      </c>
      <c r="AM117" s="33">
        <v>0</v>
      </c>
      <c r="AN117" s="33">
        <v>0</v>
      </c>
      <c r="AO117" s="33">
        <v>0</v>
      </c>
      <c r="AP117" s="33">
        <v>1.29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43.2</v>
      </c>
      <c r="AW117" s="33">
        <v>485.98</v>
      </c>
      <c r="AX117" s="33">
        <v>0</v>
      </c>
      <c r="AY117" s="33">
        <v>0</v>
      </c>
      <c r="AZ117" s="33">
        <v>883.54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24.12</v>
      </c>
      <c r="BG117" s="33">
        <v>125.73</v>
      </c>
      <c r="BH117" s="33">
        <v>0</v>
      </c>
      <c r="BI117" s="33">
        <v>0</v>
      </c>
      <c r="BJ117" s="33">
        <v>122.98</v>
      </c>
      <c r="BK117" s="34">
        <f t="shared" si="10"/>
        <v>6209.3299999999981</v>
      </c>
    </row>
    <row r="118" spans="1:63" x14ac:dyDescent="0.2">
      <c r="A118" s="31"/>
      <c r="B118" s="32" t="s">
        <v>124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2.93</v>
      </c>
      <c r="I118" s="33">
        <v>1.08</v>
      </c>
      <c r="J118" s="33">
        <v>0</v>
      </c>
      <c r="K118" s="33">
        <v>0</v>
      </c>
      <c r="L118" s="33">
        <v>2.06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1.67</v>
      </c>
      <c r="S118" s="33">
        <v>0</v>
      </c>
      <c r="T118" s="33">
        <v>0</v>
      </c>
      <c r="U118" s="33">
        <v>0</v>
      </c>
      <c r="V118" s="33">
        <v>0.33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8.76</v>
      </c>
      <c r="AC118" s="33">
        <v>0.35</v>
      </c>
      <c r="AD118" s="33">
        <v>0</v>
      </c>
      <c r="AE118" s="33">
        <v>0</v>
      </c>
      <c r="AF118" s="33">
        <v>3.27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3.75</v>
      </c>
      <c r="AM118" s="33">
        <v>0.21</v>
      </c>
      <c r="AN118" s="33">
        <v>0</v>
      </c>
      <c r="AO118" s="33">
        <v>0</v>
      </c>
      <c r="AP118" s="33">
        <v>0.81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121.34</v>
      </c>
      <c r="AW118" s="33">
        <v>9.74</v>
      </c>
      <c r="AX118" s="33">
        <v>0</v>
      </c>
      <c r="AY118" s="33">
        <v>0</v>
      </c>
      <c r="AZ118" s="33">
        <v>18.45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168.41</v>
      </c>
      <c r="BG118" s="33">
        <v>3.74</v>
      </c>
      <c r="BH118" s="33">
        <v>0.02</v>
      </c>
      <c r="BI118" s="33">
        <v>0</v>
      </c>
      <c r="BJ118" s="33">
        <v>10.26</v>
      </c>
      <c r="BK118" s="34">
        <f t="shared" si="10"/>
        <v>357.17999999999995</v>
      </c>
    </row>
    <row r="119" spans="1:63" x14ac:dyDescent="0.2">
      <c r="A119" s="31"/>
      <c r="B119" s="32" t="s">
        <v>125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9.56</v>
      </c>
      <c r="I119" s="33">
        <v>38.46</v>
      </c>
      <c r="J119" s="33">
        <v>0</v>
      </c>
      <c r="K119" s="33">
        <v>0</v>
      </c>
      <c r="L119" s="33">
        <v>9.2799999999999994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4.12</v>
      </c>
      <c r="S119" s="33">
        <v>31.39</v>
      </c>
      <c r="T119" s="33">
        <v>0</v>
      </c>
      <c r="U119" s="33">
        <v>0</v>
      </c>
      <c r="V119" s="33">
        <v>2.34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9.1300000000000008</v>
      </c>
      <c r="AC119" s="33">
        <v>0.19</v>
      </c>
      <c r="AD119" s="33">
        <v>0</v>
      </c>
      <c r="AE119" s="33">
        <v>0</v>
      </c>
      <c r="AF119" s="33">
        <v>2.96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3.23</v>
      </c>
      <c r="AM119" s="33">
        <v>0.01</v>
      </c>
      <c r="AN119" s="33">
        <v>0</v>
      </c>
      <c r="AO119" s="33">
        <v>0</v>
      </c>
      <c r="AP119" s="33">
        <v>0.44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157.19999999999999</v>
      </c>
      <c r="AW119" s="33">
        <v>37.6</v>
      </c>
      <c r="AX119" s="33">
        <v>0</v>
      </c>
      <c r="AY119" s="33">
        <v>0</v>
      </c>
      <c r="AZ119" s="33">
        <v>167.62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200.03</v>
      </c>
      <c r="BG119" s="33">
        <v>12.38</v>
      </c>
      <c r="BH119" s="33">
        <v>0.04</v>
      </c>
      <c r="BI119" s="33">
        <v>0</v>
      </c>
      <c r="BJ119" s="33">
        <v>83.04</v>
      </c>
      <c r="BK119" s="34">
        <f t="shared" si="10"/>
        <v>769.02</v>
      </c>
    </row>
    <row r="120" spans="1:63" x14ac:dyDescent="0.2">
      <c r="A120" s="31"/>
      <c r="B120" s="32" t="s">
        <v>126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256.02</v>
      </c>
      <c r="I120" s="33">
        <v>182.28</v>
      </c>
      <c r="J120" s="33">
        <v>0</v>
      </c>
      <c r="K120" s="33">
        <v>0</v>
      </c>
      <c r="L120" s="33">
        <v>383.11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114.83</v>
      </c>
      <c r="S120" s="33">
        <v>10.31</v>
      </c>
      <c r="T120" s="33">
        <v>0</v>
      </c>
      <c r="U120" s="33">
        <v>0</v>
      </c>
      <c r="V120" s="33">
        <v>47.5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1.38</v>
      </c>
      <c r="AC120" s="33">
        <v>0.06</v>
      </c>
      <c r="AD120" s="33">
        <v>0</v>
      </c>
      <c r="AE120" s="33">
        <v>0</v>
      </c>
      <c r="AF120" s="33">
        <v>0.92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1.29</v>
      </c>
      <c r="AM120" s="33">
        <v>0.01</v>
      </c>
      <c r="AN120" s="33">
        <v>0</v>
      </c>
      <c r="AO120" s="33">
        <v>0</v>
      </c>
      <c r="AP120" s="33">
        <v>0.11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94.88</v>
      </c>
      <c r="AW120" s="33">
        <v>25.99</v>
      </c>
      <c r="AX120" s="33">
        <v>0</v>
      </c>
      <c r="AY120" s="33">
        <v>0</v>
      </c>
      <c r="AZ120" s="33">
        <v>131.49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87.15</v>
      </c>
      <c r="BG120" s="33">
        <v>7.62</v>
      </c>
      <c r="BH120" s="33">
        <v>0</v>
      </c>
      <c r="BI120" s="33">
        <v>0</v>
      </c>
      <c r="BJ120" s="33">
        <v>39.090000000000003</v>
      </c>
      <c r="BK120" s="34">
        <f t="shared" si="10"/>
        <v>1384.0399999999997</v>
      </c>
    </row>
    <row r="121" spans="1:63" x14ac:dyDescent="0.2">
      <c r="A121" s="31"/>
      <c r="B121" s="32" t="s">
        <v>127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3.79</v>
      </c>
      <c r="I121" s="33">
        <v>89.46</v>
      </c>
      <c r="J121" s="33">
        <v>0</v>
      </c>
      <c r="K121" s="33">
        <v>0</v>
      </c>
      <c r="L121" s="33">
        <v>4.97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2.4300000000000002</v>
      </c>
      <c r="S121" s="33">
        <v>0.28000000000000003</v>
      </c>
      <c r="T121" s="33">
        <v>0</v>
      </c>
      <c r="U121" s="33">
        <v>0</v>
      </c>
      <c r="V121" s="33">
        <v>1.71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2.31</v>
      </c>
      <c r="AC121" s="33">
        <v>0.12</v>
      </c>
      <c r="AD121" s="33">
        <v>0</v>
      </c>
      <c r="AE121" s="33">
        <v>0</v>
      </c>
      <c r="AF121" s="33">
        <v>3.63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2.57</v>
      </c>
      <c r="AM121" s="33">
        <v>0</v>
      </c>
      <c r="AN121" s="33">
        <v>0</v>
      </c>
      <c r="AO121" s="33">
        <v>0</v>
      </c>
      <c r="AP121" s="33">
        <v>2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26.56</v>
      </c>
      <c r="AW121" s="33">
        <v>6.97</v>
      </c>
      <c r="AX121" s="33">
        <v>0</v>
      </c>
      <c r="AY121" s="33">
        <v>0</v>
      </c>
      <c r="AZ121" s="33">
        <v>30.59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47.33</v>
      </c>
      <c r="BG121" s="33">
        <v>5.51</v>
      </c>
      <c r="BH121" s="33">
        <v>0</v>
      </c>
      <c r="BI121" s="33">
        <v>0</v>
      </c>
      <c r="BJ121" s="33">
        <v>41.49</v>
      </c>
      <c r="BK121" s="34">
        <f t="shared" si="10"/>
        <v>271.71999999999997</v>
      </c>
    </row>
    <row r="122" spans="1:63" x14ac:dyDescent="0.2">
      <c r="A122" s="31"/>
      <c r="B122" s="32" t="s">
        <v>128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31.4</v>
      </c>
      <c r="I122" s="33">
        <v>3.38</v>
      </c>
      <c r="J122" s="33">
        <v>0</v>
      </c>
      <c r="K122" s="33">
        <v>0</v>
      </c>
      <c r="L122" s="33">
        <v>26.59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35.630000000000003</v>
      </c>
      <c r="S122" s="33">
        <v>5.39</v>
      </c>
      <c r="T122" s="33">
        <v>0</v>
      </c>
      <c r="U122" s="33">
        <v>0</v>
      </c>
      <c r="V122" s="33">
        <v>18.55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9.69</v>
      </c>
      <c r="AC122" s="33">
        <v>4.5199999999999996</v>
      </c>
      <c r="AD122" s="33">
        <v>0</v>
      </c>
      <c r="AE122" s="33">
        <v>0</v>
      </c>
      <c r="AF122" s="33">
        <v>30.51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8.0299999999999994</v>
      </c>
      <c r="AM122" s="33">
        <v>0.36</v>
      </c>
      <c r="AN122" s="33">
        <v>0</v>
      </c>
      <c r="AO122" s="33">
        <v>0</v>
      </c>
      <c r="AP122" s="33">
        <v>12.48</v>
      </c>
      <c r="AQ122" s="33">
        <v>0</v>
      </c>
      <c r="AR122" s="33">
        <v>0</v>
      </c>
      <c r="AS122" s="33">
        <v>0</v>
      </c>
      <c r="AT122" s="33">
        <v>0</v>
      </c>
      <c r="AU122" s="33">
        <v>0</v>
      </c>
      <c r="AV122" s="33">
        <v>276.88</v>
      </c>
      <c r="AW122" s="33">
        <v>67.19</v>
      </c>
      <c r="AX122" s="33">
        <v>0</v>
      </c>
      <c r="AY122" s="33">
        <v>0</v>
      </c>
      <c r="AZ122" s="33">
        <v>460.91</v>
      </c>
      <c r="BA122" s="33">
        <v>0</v>
      </c>
      <c r="BB122" s="33">
        <v>0</v>
      </c>
      <c r="BC122" s="33">
        <v>0</v>
      </c>
      <c r="BD122" s="33">
        <v>0</v>
      </c>
      <c r="BE122" s="33">
        <v>0</v>
      </c>
      <c r="BF122" s="33">
        <v>493.01</v>
      </c>
      <c r="BG122" s="33">
        <v>46.07</v>
      </c>
      <c r="BH122" s="33">
        <v>0</v>
      </c>
      <c r="BI122" s="33">
        <v>0</v>
      </c>
      <c r="BJ122" s="33">
        <v>284.36</v>
      </c>
      <c r="BK122" s="34">
        <f t="shared" si="10"/>
        <v>1814.9499999999998</v>
      </c>
    </row>
    <row r="123" spans="1:63" x14ac:dyDescent="0.2">
      <c r="A123" s="31"/>
      <c r="B123" s="32" t="s">
        <v>129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37.42</v>
      </c>
      <c r="I123" s="33">
        <v>176.51</v>
      </c>
      <c r="J123" s="33">
        <v>0</v>
      </c>
      <c r="K123" s="33">
        <v>0</v>
      </c>
      <c r="L123" s="33">
        <v>205.8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18.75</v>
      </c>
      <c r="S123" s="33">
        <v>3.78</v>
      </c>
      <c r="T123" s="33">
        <v>0</v>
      </c>
      <c r="U123" s="33">
        <v>0</v>
      </c>
      <c r="V123" s="33">
        <v>27.97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0.47</v>
      </c>
      <c r="AC123" s="33">
        <v>0.09</v>
      </c>
      <c r="AD123" s="33">
        <v>0</v>
      </c>
      <c r="AE123" s="33">
        <v>0</v>
      </c>
      <c r="AF123" s="33">
        <v>0.76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0.36</v>
      </c>
      <c r="AM123" s="33">
        <v>0</v>
      </c>
      <c r="AN123" s="33">
        <v>0</v>
      </c>
      <c r="AO123" s="33">
        <v>0</v>
      </c>
      <c r="AP123" s="33">
        <v>0.43</v>
      </c>
      <c r="AQ123" s="33">
        <v>0</v>
      </c>
      <c r="AR123" s="33">
        <v>0</v>
      </c>
      <c r="AS123" s="33">
        <v>0</v>
      </c>
      <c r="AT123" s="33">
        <v>0</v>
      </c>
      <c r="AU123" s="33">
        <v>0</v>
      </c>
      <c r="AV123" s="33">
        <v>25.35</v>
      </c>
      <c r="AW123" s="33">
        <v>28.02</v>
      </c>
      <c r="AX123" s="33">
        <v>0</v>
      </c>
      <c r="AY123" s="33">
        <v>0</v>
      </c>
      <c r="AZ123" s="33">
        <v>96.03</v>
      </c>
      <c r="BA123" s="33">
        <v>0</v>
      </c>
      <c r="BB123" s="33">
        <v>0</v>
      </c>
      <c r="BC123" s="33">
        <v>0</v>
      </c>
      <c r="BD123" s="33">
        <v>0</v>
      </c>
      <c r="BE123" s="33">
        <v>0</v>
      </c>
      <c r="BF123" s="33">
        <v>16.440000000000001</v>
      </c>
      <c r="BG123" s="33">
        <v>3.42</v>
      </c>
      <c r="BH123" s="33">
        <v>0</v>
      </c>
      <c r="BI123" s="33">
        <v>0</v>
      </c>
      <c r="BJ123" s="33">
        <v>21.05</v>
      </c>
      <c r="BK123" s="34">
        <f t="shared" si="10"/>
        <v>662.65</v>
      </c>
    </row>
    <row r="124" spans="1:63" ht="13.5" thickBot="1" x14ac:dyDescent="0.25">
      <c r="A124" s="31"/>
      <c r="B124" s="32" t="s">
        <v>130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25.12</v>
      </c>
      <c r="I124" s="33">
        <v>35.68</v>
      </c>
      <c r="J124" s="33">
        <v>0</v>
      </c>
      <c r="K124" s="33">
        <v>0</v>
      </c>
      <c r="L124" s="33">
        <v>33.369999999999997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28.62</v>
      </c>
      <c r="S124" s="33">
        <v>19.55</v>
      </c>
      <c r="T124" s="33">
        <v>0.26</v>
      </c>
      <c r="U124" s="33">
        <v>0</v>
      </c>
      <c r="V124" s="33">
        <v>28.26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42.28</v>
      </c>
      <c r="AC124" s="33">
        <v>8.68</v>
      </c>
      <c r="AD124" s="33">
        <v>0.16</v>
      </c>
      <c r="AE124" s="33">
        <v>0</v>
      </c>
      <c r="AF124" s="33">
        <v>195.14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37.299999999999997</v>
      </c>
      <c r="AM124" s="33">
        <v>2.94</v>
      </c>
      <c r="AN124" s="33">
        <v>0</v>
      </c>
      <c r="AO124" s="33">
        <v>0</v>
      </c>
      <c r="AP124" s="33">
        <v>110.14</v>
      </c>
      <c r="AQ124" s="33">
        <v>0</v>
      </c>
      <c r="AR124" s="33">
        <v>0</v>
      </c>
      <c r="AS124" s="33">
        <v>0</v>
      </c>
      <c r="AT124" s="33">
        <v>0</v>
      </c>
      <c r="AU124" s="33">
        <v>0</v>
      </c>
      <c r="AV124" s="33">
        <v>334.23</v>
      </c>
      <c r="AW124" s="33">
        <v>118.01</v>
      </c>
      <c r="AX124" s="33">
        <v>0</v>
      </c>
      <c r="AY124" s="33">
        <v>0</v>
      </c>
      <c r="AZ124" s="33">
        <v>698.19</v>
      </c>
      <c r="BA124" s="33">
        <v>0</v>
      </c>
      <c r="BB124" s="33">
        <v>0</v>
      </c>
      <c r="BC124" s="33">
        <v>0</v>
      </c>
      <c r="BD124" s="33">
        <v>0</v>
      </c>
      <c r="BE124" s="33">
        <v>0</v>
      </c>
      <c r="BF124" s="33">
        <v>560.15</v>
      </c>
      <c r="BG124" s="33">
        <v>100.97</v>
      </c>
      <c r="BH124" s="33">
        <v>8.33</v>
      </c>
      <c r="BI124" s="33">
        <v>0</v>
      </c>
      <c r="BJ124" s="33">
        <v>432.95</v>
      </c>
      <c r="BK124" s="34">
        <f t="shared" si="10"/>
        <v>2820.3299999999995</v>
      </c>
    </row>
    <row r="125" spans="1:63" ht="13.5" thickBot="1" x14ac:dyDescent="0.25">
      <c r="A125" s="38"/>
      <c r="B125" s="39" t="s">
        <v>22</v>
      </c>
      <c r="C125" s="40">
        <f t="shared" ref="C125:BK125" si="11">SUM(C104:C124)</f>
        <v>0</v>
      </c>
      <c r="D125" s="40">
        <f t="shared" si="11"/>
        <v>151.26</v>
      </c>
      <c r="E125" s="40">
        <f t="shared" si="11"/>
        <v>0</v>
      </c>
      <c r="F125" s="40">
        <f t="shared" si="11"/>
        <v>0</v>
      </c>
      <c r="G125" s="40">
        <f t="shared" si="11"/>
        <v>0</v>
      </c>
      <c r="H125" s="40">
        <f t="shared" si="11"/>
        <v>2751.9599999999996</v>
      </c>
      <c r="I125" s="40">
        <f t="shared" si="11"/>
        <v>6323.51</v>
      </c>
      <c r="J125" s="40">
        <f t="shared" si="11"/>
        <v>12.780000000000001</v>
      </c>
      <c r="K125" s="40">
        <f t="shared" si="11"/>
        <v>0</v>
      </c>
      <c r="L125" s="40">
        <f t="shared" si="11"/>
        <v>4695.75</v>
      </c>
      <c r="M125" s="40">
        <f t="shared" si="11"/>
        <v>0</v>
      </c>
      <c r="N125" s="40">
        <f t="shared" si="11"/>
        <v>0</v>
      </c>
      <c r="O125" s="40">
        <f t="shared" si="11"/>
        <v>0</v>
      </c>
      <c r="P125" s="40">
        <f t="shared" si="11"/>
        <v>0</v>
      </c>
      <c r="Q125" s="40">
        <f t="shared" si="11"/>
        <v>0</v>
      </c>
      <c r="R125" s="40">
        <f t="shared" si="11"/>
        <v>1616.94</v>
      </c>
      <c r="S125" s="40">
        <f t="shared" si="11"/>
        <v>638.17999999999972</v>
      </c>
      <c r="T125" s="40">
        <f t="shared" si="11"/>
        <v>1.8399999999999999</v>
      </c>
      <c r="U125" s="40">
        <f t="shared" si="11"/>
        <v>0</v>
      </c>
      <c r="V125" s="40">
        <f t="shared" si="11"/>
        <v>812.52</v>
      </c>
      <c r="W125" s="40">
        <f t="shared" si="11"/>
        <v>0</v>
      </c>
      <c r="X125" s="40">
        <f t="shared" si="11"/>
        <v>0</v>
      </c>
      <c r="Y125" s="40">
        <f t="shared" si="11"/>
        <v>0</v>
      </c>
      <c r="Z125" s="40">
        <f t="shared" si="11"/>
        <v>0</v>
      </c>
      <c r="AA125" s="40">
        <f t="shared" si="11"/>
        <v>0</v>
      </c>
      <c r="AB125" s="40">
        <f t="shared" si="11"/>
        <v>428.36999999999989</v>
      </c>
      <c r="AC125" s="40">
        <f t="shared" si="11"/>
        <v>63.46</v>
      </c>
      <c r="AD125" s="40">
        <f t="shared" si="11"/>
        <v>0.16</v>
      </c>
      <c r="AE125" s="40">
        <f t="shared" si="11"/>
        <v>0</v>
      </c>
      <c r="AF125" s="40">
        <f t="shared" si="11"/>
        <v>641.04</v>
      </c>
      <c r="AG125" s="40">
        <f t="shared" si="11"/>
        <v>0</v>
      </c>
      <c r="AH125" s="40">
        <f t="shared" si="11"/>
        <v>0</v>
      </c>
      <c r="AI125" s="40">
        <f t="shared" si="11"/>
        <v>0</v>
      </c>
      <c r="AJ125" s="40">
        <f t="shared" si="11"/>
        <v>0</v>
      </c>
      <c r="AK125" s="40">
        <f t="shared" si="11"/>
        <v>0</v>
      </c>
      <c r="AL125" s="40">
        <f t="shared" si="11"/>
        <v>309.77000000000004</v>
      </c>
      <c r="AM125" s="40">
        <f t="shared" si="11"/>
        <v>24.270000000000007</v>
      </c>
      <c r="AN125" s="40">
        <f t="shared" si="11"/>
        <v>0</v>
      </c>
      <c r="AO125" s="40">
        <f t="shared" si="11"/>
        <v>0</v>
      </c>
      <c r="AP125" s="40">
        <f t="shared" si="11"/>
        <v>255.95</v>
      </c>
      <c r="AQ125" s="40">
        <f t="shared" si="11"/>
        <v>0</v>
      </c>
      <c r="AR125" s="40">
        <f t="shared" si="11"/>
        <v>0.16999999999999998</v>
      </c>
      <c r="AS125" s="40">
        <f t="shared" si="11"/>
        <v>0.44</v>
      </c>
      <c r="AT125" s="40">
        <f t="shared" si="11"/>
        <v>0</v>
      </c>
      <c r="AU125" s="40">
        <f t="shared" si="11"/>
        <v>0</v>
      </c>
      <c r="AV125" s="40">
        <f t="shared" si="11"/>
        <v>18408.670000000002</v>
      </c>
      <c r="AW125" s="40">
        <f t="shared" si="11"/>
        <v>3044.3999999999992</v>
      </c>
      <c r="AX125" s="40">
        <f t="shared" si="11"/>
        <v>5.3199999999999994</v>
      </c>
      <c r="AY125" s="40">
        <f t="shared" si="11"/>
        <v>0.27</v>
      </c>
      <c r="AZ125" s="40">
        <f t="shared" si="11"/>
        <v>12463.300000000007</v>
      </c>
      <c r="BA125" s="40">
        <f t="shared" si="11"/>
        <v>0</v>
      </c>
      <c r="BB125" s="40">
        <f t="shared" si="11"/>
        <v>0</v>
      </c>
      <c r="BC125" s="40">
        <f t="shared" si="11"/>
        <v>0</v>
      </c>
      <c r="BD125" s="40">
        <f t="shared" si="11"/>
        <v>0</v>
      </c>
      <c r="BE125" s="40">
        <f t="shared" si="11"/>
        <v>0</v>
      </c>
      <c r="BF125" s="40">
        <f t="shared" si="11"/>
        <v>19744.329999999998</v>
      </c>
      <c r="BG125" s="40">
        <f t="shared" si="11"/>
        <v>1118.6100000000001</v>
      </c>
      <c r="BH125" s="40">
        <f t="shared" si="11"/>
        <v>10.870000000000001</v>
      </c>
      <c r="BI125" s="40">
        <f t="shared" si="11"/>
        <v>0</v>
      </c>
      <c r="BJ125" s="40">
        <f t="shared" si="11"/>
        <v>6294.48</v>
      </c>
      <c r="BK125" s="40">
        <f t="shared" si="11"/>
        <v>79818.619999999981</v>
      </c>
    </row>
    <row r="126" spans="1:63" ht="13.5" thickBot="1" x14ac:dyDescent="0.25">
      <c r="A126" s="38"/>
      <c r="B126" s="63" t="s">
        <v>131</v>
      </c>
      <c r="C126" s="40">
        <f t="shared" ref="C126:BK126" si="12">C125+C102</f>
        <v>0</v>
      </c>
      <c r="D126" s="40">
        <f t="shared" si="12"/>
        <v>151.26</v>
      </c>
      <c r="E126" s="40">
        <f t="shared" si="12"/>
        <v>0</v>
      </c>
      <c r="F126" s="40">
        <f t="shared" si="12"/>
        <v>0</v>
      </c>
      <c r="G126" s="40">
        <f t="shared" si="12"/>
        <v>0</v>
      </c>
      <c r="H126" s="40">
        <f t="shared" si="12"/>
        <v>2834.2899999999995</v>
      </c>
      <c r="I126" s="40">
        <f t="shared" si="12"/>
        <v>6327.6</v>
      </c>
      <c r="J126" s="40">
        <f t="shared" si="12"/>
        <v>12.780000000000001</v>
      </c>
      <c r="K126" s="40">
        <f t="shared" si="12"/>
        <v>0</v>
      </c>
      <c r="L126" s="40">
        <f t="shared" si="12"/>
        <v>4725</v>
      </c>
      <c r="M126" s="40">
        <f t="shared" si="12"/>
        <v>0</v>
      </c>
      <c r="N126" s="40">
        <f t="shared" si="12"/>
        <v>0</v>
      </c>
      <c r="O126" s="40">
        <f t="shared" si="12"/>
        <v>0</v>
      </c>
      <c r="P126" s="40">
        <f t="shared" si="12"/>
        <v>0</v>
      </c>
      <c r="Q126" s="40">
        <f t="shared" si="12"/>
        <v>0</v>
      </c>
      <c r="R126" s="40">
        <f t="shared" si="12"/>
        <v>1691.48</v>
      </c>
      <c r="S126" s="40">
        <f t="shared" si="12"/>
        <v>641.9499999999997</v>
      </c>
      <c r="T126" s="40">
        <f t="shared" si="12"/>
        <v>1.8399999999999999</v>
      </c>
      <c r="U126" s="40">
        <f t="shared" si="12"/>
        <v>0</v>
      </c>
      <c r="V126" s="40">
        <f t="shared" si="12"/>
        <v>824.84</v>
      </c>
      <c r="W126" s="40">
        <f t="shared" si="12"/>
        <v>0</v>
      </c>
      <c r="X126" s="40">
        <f t="shared" si="12"/>
        <v>0</v>
      </c>
      <c r="Y126" s="40">
        <f t="shared" si="12"/>
        <v>0</v>
      </c>
      <c r="Z126" s="40">
        <f t="shared" si="12"/>
        <v>0</v>
      </c>
      <c r="AA126" s="40">
        <f t="shared" si="12"/>
        <v>0</v>
      </c>
      <c r="AB126" s="40">
        <f t="shared" si="12"/>
        <v>441.88999999999987</v>
      </c>
      <c r="AC126" s="40">
        <f t="shared" si="12"/>
        <v>65.960000000000008</v>
      </c>
      <c r="AD126" s="40">
        <f t="shared" si="12"/>
        <v>0.16</v>
      </c>
      <c r="AE126" s="40">
        <f t="shared" si="12"/>
        <v>0</v>
      </c>
      <c r="AF126" s="40">
        <f t="shared" si="12"/>
        <v>648.77</v>
      </c>
      <c r="AG126" s="40">
        <f t="shared" si="12"/>
        <v>0</v>
      </c>
      <c r="AH126" s="40">
        <f t="shared" si="12"/>
        <v>0</v>
      </c>
      <c r="AI126" s="40">
        <f t="shared" si="12"/>
        <v>0</v>
      </c>
      <c r="AJ126" s="40">
        <f t="shared" si="12"/>
        <v>0</v>
      </c>
      <c r="AK126" s="40">
        <f t="shared" si="12"/>
        <v>0</v>
      </c>
      <c r="AL126" s="40">
        <f t="shared" si="12"/>
        <v>322.50000000000006</v>
      </c>
      <c r="AM126" s="40">
        <f t="shared" si="12"/>
        <v>24.740000000000006</v>
      </c>
      <c r="AN126" s="40">
        <f t="shared" si="12"/>
        <v>0</v>
      </c>
      <c r="AO126" s="40">
        <f t="shared" si="12"/>
        <v>0</v>
      </c>
      <c r="AP126" s="40">
        <f t="shared" si="12"/>
        <v>260.61</v>
      </c>
      <c r="AQ126" s="40">
        <f t="shared" si="12"/>
        <v>0</v>
      </c>
      <c r="AR126" s="40">
        <f t="shared" si="12"/>
        <v>0.16999999999999998</v>
      </c>
      <c r="AS126" s="40">
        <f t="shared" si="12"/>
        <v>0.44</v>
      </c>
      <c r="AT126" s="40">
        <f t="shared" si="12"/>
        <v>0</v>
      </c>
      <c r="AU126" s="40">
        <f t="shared" si="12"/>
        <v>0</v>
      </c>
      <c r="AV126" s="40">
        <f t="shared" si="12"/>
        <v>20784.75</v>
      </c>
      <c r="AW126" s="40">
        <f t="shared" si="12"/>
        <v>3119.3799999999992</v>
      </c>
      <c r="AX126" s="40">
        <f t="shared" si="12"/>
        <v>5.47</v>
      </c>
      <c r="AY126" s="40">
        <f t="shared" si="12"/>
        <v>0.27</v>
      </c>
      <c r="AZ126" s="40">
        <f t="shared" si="12"/>
        <v>12722.020000000006</v>
      </c>
      <c r="BA126" s="40">
        <f t="shared" si="12"/>
        <v>0</v>
      </c>
      <c r="BB126" s="40">
        <f t="shared" si="12"/>
        <v>0</v>
      </c>
      <c r="BC126" s="40">
        <f t="shared" si="12"/>
        <v>0</v>
      </c>
      <c r="BD126" s="40">
        <f t="shared" si="12"/>
        <v>0</v>
      </c>
      <c r="BE126" s="40">
        <f t="shared" si="12"/>
        <v>0</v>
      </c>
      <c r="BF126" s="40">
        <f t="shared" si="12"/>
        <v>22022.94</v>
      </c>
      <c r="BG126" s="40">
        <f t="shared" si="12"/>
        <v>1240.3600000000001</v>
      </c>
      <c r="BH126" s="40">
        <f t="shared" si="12"/>
        <v>10.870000000000001</v>
      </c>
      <c r="BI126" s="40">
        <f t="shared" si="12"/>
        <v>0</v>
      </c>
      <c r="BJ126" s="40">
        <f t="shared" si="12"/>
        <v>6527.9299999999994</v>
      </c>
      <c r="BK126" s="45">
        <f t="shared" si="12"/>
        <v>85410.269999999975</v>
      </c>
    </row>
    <row r="127" spans="1:63" x14ac:dyDescent="0.2">
      <c r="A127" s="58"/>
      <c r="B127" s="59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4"/>
    </row>
    <row r="128" spans="1:63" x14ac:dyDescent="0.2">
      <c r="A128" s="27" t="s">
        <v>132</v>
      </c>
      <c r="B128" s="60" t="s">
        <v>133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2"/>
    </row>
    <row r="129" spans="1:63" x14ac:dyDescent="0.2">
      <c r="A129" s="27" t="s">
        <v>13</v>
      </c>
      <c r="B129" s="53" t="s">
        <v>134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44.42</v>
      </c>
      <c r="I129" s="54">
        <v>67.69</v>
      </c>
      <c r="J129" s="54">
        <v>0</v>
      </c>
      <c r="K129" s="54">
        <v>0</v>
      </c>
      <c r="L129" s="54">
        <v>45.81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27.2</v>
      </c>
      <c r="S129" s="54">
        <v>19.100000000000001</v>
      </c>
      <c r="T129" s="54">
        <v>0</v>
      </c>
      <c r="U129" s="54">
        <v>0</v>
      </c>
      <c r="V129" s="54">
        <v>27.58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4.09</v>
      </c>
      <c r="AC129" s="54">
        <v>1.75</v>
      </c>
      <c r="AD129" s="54">
        <v>0</v>
      </c>
      <c r="AE129" s="54">
        <v>0</v>
      </c>
      <c r="AF129" s="54">
        <v>4.47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3.78</v>
      </c>
      <c r="AM129" s="54">
        <v>0.45</v>
      </c>
      <c r="AN129" s="54">
        <v>0</v>
      </c>
      <c r="AO129" s="54">
        <v>0</v>
      </c>
      <c r="AP129" s="54">
        <v>4.38</v>
      </c>
      <c r="AQ129" s="54">
        <v>0</v>
      </c>
      <c r="AR129" s="54">
        <v>0</v>
      </c>
      <c r="AS129" s="54">
        <v>0.01</v>
      </c>
      <c r="AT129" s="54">
        <v>0</v>
      </c>
      <c r="AU129" s="54">
        <v>0</v>
      </c>
      <c r="AV129" s="54">
        <v>1156.06</v>
      </c>
      <c r="AW129" s="54">
        <v>165.71</v>
      </c>
      <c r="AX129" s="54">
        <v>0.25</v>
      </c>
      <c r="AY129" s="54">
        <v>0</v>
      </c>
      <c r="AZ129" s="54">
        <v>819.22</v>
      </c>
      <c r="BA129" s="54">
        <v>0</v>
      </c>
      <c r="BB129" s="54">
        <v>0</v>
      </c>
      <c r="BC129" s="54">
        <v>0</v>
      </c>
      <c r="BD129" s="54">
        <v>0</v>
      </c>
      <c r="BE129" s="54">
        <v>0</v>
      </c>
      <c r="BF129" s="54">
        <v>1203.0900000000001</v>
      </c>
      <c r="BG129" s="54">
        <v>109.13</v>
      </c>
      <c r="BH129" s="54">
        <v>1.62</v>
      </c>
      <c r="BI129" s="54">
        <v>0</v>
      </c>
      <c r="BJ129" s="54">
        <v>637.87</v>
      </c>
      <c r="BK129" s="37">
        <f>SUM(C129:BJ129)</f>
        <v>4343.68</v>
      </c>
    </row>
    <row r="130" spans="1:63" ht="13.5" thickBot="1" x14ac:dyDescent="0.25">
      <c r="A130" s="35"/>
      <c r="B130" s="64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7"/>
    </row>
    <row r="131" spans="1:63" ht="13.5" thickBot="1" x14ac:dyDescent="0.25">
      <c r="A131" s="38"/>
      <c r="B131" s="63" t="s">
        <v>135</v>
      </c>
      <c r="C131" s="40">
        <f>SUM(C129:C130)</f>
        <v>0</v>
      </c>
      <c r="D131" s="40">
        <f t="shared" ref="D131:BK131" si="13">SUM(D129:D130)</f>
        <v>0</v>
      </c>
      <c r="E131" s="40">
        <f t="shared" si="13"/>
        <v>0</v>
      </c>
      <c r="F131" s="40">
        <f t="shared" si="13"/>
        <v>0</v>
      </c>
      <c r="G131" s="40">
        <f t="shared" si="13"/>
        <v>0</v>
      </c>
      <c r="H131" s="40">
        <f t="shared" si="13"/>
        <v>44.42</v>
      </c>
      <c r="I131" s="40">
        <f t="shared" si="13"/>
        <v>67.69</v>
      </c>
      <c r="J131" s="40">
        <f t="shared" si="13"/>
        <v>0</v>
      </c>
      <c r="K131" s="40">
        <f t="shared" si="13"/>
        <v>0</v>
      </c>
      <c r="L131" s="40">
        <f t="shared" si="13"/>
        <v>45.81</v>
      </c>
      <c r="M131" s="40">
        <f t="shared" si="13"/>
        <v>0</v>
      </c>
      <c r="N131" s="40">
        <f t="shared" si="13"/>
        <v>0</v>
      </c>
      <c r="O131" s="40">
        <f t="shared" si="13"/>
        <v>0</v>
      </c>
      <c r="P131" s="40">
        <f t="shared" si="13"/>
        <v>0</v>
      </c>
      <c r="Q131" s="40">
        <f t="shared" si="13"/>
        <v>0</v>
      </c>
      <c r="R131" s="40">
        <f t="shared" si="13"/>
        <v>27.2</v>
      </c>
      <c r="S131" s="40">
        <f t="shared" si="13"/>
        <v>19.100000000000001</v>
      </c>
      <c r="T131" s="40">
        <f t="shared" si="13"/>
        <v>0</v>
      </c>
      <c r="U131" s="40">
        <f t="shared" si="13"/>
        <v>0</v>
      </c>
      <c r="V131" s="40">
        <f t="shared" si="13"/>
        <v>27.58</v>
      </c>
      <c r="W131" s="40">
        <f t="shared" si="13"/>
        <v>0</v>
      </c>
      <c r="X131" s="40">
        <f t="shared" si="13"/>
        <v>0</v>
      </c>
      <c r="Y131" s="40">
        <f t="shared" si="13"/>
        <v>0</v>
      </c>
      <c r="Z131" s="40">
        <f t="shared" si="13"/>
        <v>0</v>
      </c>
      <c r="AA131" s="40">
        <f t="shared" si="13"/>
        <v>0</v>
      </c>
      <c r="AB131" s="40">
        <f t="shared" si="13"/>
        <v>4.09</v>
      </c>
      <c r="AC131" s="40">
        <f t="shared" si="13"/>
        <v>1.75</v>
      </c>
      <c r="AD131" s="40">
        <f t="shared" si="13"/>
        <v>0</v>
      </c>
      <c r="AE131" s="40">
        <f t="shared" si="13"/>
        <v>0</v>
      </c>
      <c r="AF131" s="40">
        <f t="shared" si="13"/>
        <v>4.47</v>
      </c>
      <c r="AG131" s="40">
        <f t="shared" si="13"/>
        <v>0</v>
      </c>
      <c r="AH131" s="40">
        <f t="shared" si="13"/>
        <v>0</v>
      </c>
      <c r="AI131" s="40">
        <f t="shared" si="13"/>
        <v>0</v>
      </c>
      <c r="AJ131" s="40">
        <f t="shared" si="13"/>
        <v>0</v>
      </c>
      <c r="AK131" s="40">
        <f t="shared" si="13"/>
        <v>0</v>
      </c>
      <c r="AL131" s="40">
        <f t="shared" si="13"/>
        <v>3.78</v>
      </c>
      <c r="AM131" s="40">
        <f t="shared" si="13"/>
        <v>0.45</v>
      </c>
      <c r="AN131" s="40">
        <f t="shared" si="13"/>
        <v>0</v>
      </c>
      <c r="AO131" s="40">
        <f t="shared" si="13"/>
        <v>0</v>
      </c>
      <c r="AP131" s="40">
        <f t="shared" si="13"/>
        <v>4.38</v>
      </c>
      <c r="AQ131" s="40">
        <f t="shared" si="13"/>
        <v>0</v>
      </c>
      <c r="AR131" s="40">
        <f t="shared" si="13"/>
        <v>0</v>
      </c>
      <c r="AS131" s="40">
        <f t="shared" si="13"/>
        <v>0.01</v>
      </c>
      <c r="AT131" s="40">
        <f t="shared" si="13"/>
        <v>0</v>
      </c>
      <c r="AU131" s="40">
        <f t="shared" si="13"/>
        <v>0</v>
      </c>
      <c r="AV131" s="40">
        <f t="shared" si="13"/>
        <v>1156.06</v>
      </c>
      <c r="AW131" s="40">
        <f t="shared" si="13"/>
        <v>165.71</v>
      </c>
      <c r="AX131" s="40">
        <f t="shared" si="13"/>
        <v>0.25</v>
      </c>
      <c r="AY131" s="40">
        <f t="shared" si="13"/>
        <v>0</v>
      </c>
      <c r="AZ131" s="40">
        <f t="shared" si="13"/>
        <v>819.22</v>
      </c>
      <c r="BA131" s="40">
        <f t="shared" si="13"/>
        <v>0</v>
      </c>
      <c r="BB131" s="40">
        <f t="shared" si="13"/>
        <v>0</v>
      </c>
      <c r="BC131" s="40">
        <f t="shared" si="13"/>
        <v>0</v>
      </c>
      <c r="BD131" s="40">
        <f t="shared" si="13"/>
        <v>0</v>
      </c>
      <c r="BE131" s="40">
        <f t="shared" si="13"/>
        <v>0</v>
      </c>
      <c r="BF131" s="40">
        <f t="shared" si="13"/>
        <v>1203.0900000000001</v>
      </c>
      <c r="BG131" s="40">
        <f t="shared" si="13"/>
        <v>109.13</v>
      </c>
      <c r="BH131" s="40">
        <f t="shared" si="13"/>
        <v>1.62</v>
      </c>
      <c r="BI131" s="40">
        <f t="shared" si="13"/>
        <v>0</v>
      </c>
      <c r="BJ131" s="40">
        <f t="shared" si="13"/>
        <v>637.87</v>
      </c>
      <c r="BK131" s="40">
        <f t="shared" si="13"/>
        <v>4343.68</v>
      </c>
    </row>
    <row r="132" spans="1:63" x14ac:dyDescent="0.2">
      <c r="A132" s="58"/>
      <c r="B132" s="59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4"/>
    </row>
    <row r="133" spans="1:63" x14ac:dyDescent="0.2">
      <c r="A133" s="27" t="s">
        <v>136</v>
      </c>
      <c r="B133" s="60" t="s">
        <v>137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4"/>
    </row>
    <row r="134" spans="1:63" x14ac:dyDescent="0.2">
      <c r="A134" s="27" t="s">
        <v>13</v>
      </c>
      <c r="B134" s="28" t="s">
        <v>138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7"/>
    </row>
    <row r="135" spans="1:63" ht="13.5" thickBot="1" x14ac:dyDescent="0.25">
      <c r="A135" s="35"/>
      <c r="B135" s="65" t="s">
        <v>139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3">
        <v>0</v>
      </c>
      <c r="AQ135" s="33">
        <v>0</v>
      </c>
      <c r="AR135" s="33">
        <v>0</v>
      </c>
      <c r="AS135" s="33">
        <v>0</v>
      </c>
      <c r="AT135" s="33">
        <v>0</v>
      </c>
      <c r="AU135" s="33">
        <v>0</v>
      </c>
      <c r="AV135" s="33">
        <v>102.13</v>
      </c>
      <c r="AW135" s="33">
        <v>27.330000000000013</v>
      </c>
      <c r="AX135" s="33">
        <v>0</v>
      </c>
      <c r="AY135" s="33">
        <v>0</v>
      </c>
      <c r="AZ135" s="33">
        <v>273.08</v>
      </c>
      <c r="BA135" s="33">
        <v>0</v>
      </c>
      <c r="BB135" s="33">
        <v>0</v>
      </c>
      <c r="BC135" s="33">
        <v>0</v>
      </c>
      <c r="BD135" s="33">
        <v>0</v>
      </c>
      <c r="BE135" s="33">
        <v>0</v>
      </c>
      <c r="BF135" s="33">
        <v>46.55</v>
      </c>
      <c r="BG135" s="33">
        <v>9.02</v>
      </c>
      <c r="BH135" s="33">
        <v>0</v>
      </c>
      <c r="BI135" s="33">
        <v>0</v>
      </c>
      <c r="BJ135" s="33">
        <v>63.93</v>
      </c>
      <c r="BK135" s="37">
        <f>SUM(C135:BJ135)</f>
        <v>522.04</v>
      </c>
    </row>
    <row r="136" spans="1:63" ht="13.5" thickBot="1" x14ac:dyDescent="0.25">
      <c r="A136" s="38"/>
      <c r="B136" s="39" t="s">
        <v>18</v>
      </c>
      <c r="C136" s="40">
        <f t="shared" ref="C136:BK136" si="14">SUM(C135)</f>
        <v>0</v>
      </c>
      <c r="D136" s="40">
        <f t="shared" si="14"/>
        <v>0</v>
      </c>
      <c r="E136" s="40">
        <f t="shared" si="14"/>
        <v>0</v>
      </c>
      <c r="F136" s="40">
        <f t="shared" si="14"/>
        <v>0</v>
      </c>
      <c r="G136" s="40">
        <f t="shared" si="14"/>
        <v>0</v>
      </c>
      <c r="H136" s="40">
        <f t="shared" si="14"/>
        <v>0</v>
      </c>
      <c r="I136" s="40">
        <f t="shared" si="14"/>
        <v>0</v>
      </c>
      <c r="J136" s="40">
        <f t="shared" si="14"/>
        <v>0</v>
      </c>
      <c r="K136" s="40">
        <f t="shared" si="14"/>
        <v>0</v>
      </c>
      <c r="L136" s="40">
        <f t="shared" si="14"/>
        <v>0</v>
      </c>
      <c r="M136" s="40">
        <f t="shared" si="14"/>
        <v>0</v>
      </c>
      <c r="N136" s="40">
        <f t="shared" si="14"/>
        <v>0</v>
      </c>
      <c r="O136" s="40">
        <f t="shared" si="14"/>
        <v>0</v>
      </c>
      <c r="P136" s="40">
        <f t="shared" si="14"/>
        <v>0</v>
      </c>
      <c r="Q136" s="40">
        <f t="shared" si="14"/>
        <v>0</v>
      </c>
      <c r="R136" s="40">
        <f t="shared" si="14"/>
        <v>0</v>
      </c>
      <c r="S136" s="40">
        <f t="shared" si="14"/>
        <v>0</v>
      </c>
      <c r="T136" s="40">
        <f t="shared" si="14"/>
        <v>0</v>
      </c>
      <c r="U136" s="40">
        <f t="shared" si="14"/>
        <v>0</v>
      </c>
      <c r="V136" s="40">
        <f t="shared" si="14"/>
        <v>0</v>
      </c>
      <c r="W136" s="40">
        <f t="shared" si="14"/>
        <v>0</v>
      </c>
      <c r="X136" s="40">
        <f t="shared" si="14"/>
        <v>0</v>
      </c>
      <c r="Y136" s="40">
        <f t="shared" si="14"/>
        <v>0</v>
      </c>
      <c r="Z136" s="40">
        <f t="shared" si="14"/>
        <v>0</v>
      </c>
      <c r="AA136" s="40">
        <f t="shared" si="14"/>
        <v>0</v>
      </c>
      <c r="AB136" s="40">
        <f t="shared" si="14"/>
        <v>0</v>
      </c>
      <c r="AC136" s="40">
        <f t="shared" si="14"/>
        <v>0</v>
      </c>
      <c r="AD136" s="40">
        <f t="shared" si="14"/>
        <v>0</v>
      </c>
      <c r="AE136" s="40">
        <f t="shared" si="14"/>
        <v>0</v>
      </c>
      <c r="AF136" s="40">
        <f t="shared" si="14"/>
        <v>0</v>
      </c>
      <c r="AG136" s="40">
        <f t="shared" si="14"/>
        <v>0</v>
      </c>
      <c r="AH136" s="40">
        <f t="shared" si="14"/>
        <v>0</v>
      </c>
      <c r="AI136" s="40">
        <f t="shared" si="14"/>
        <v>0</v>
      </c>
      <c r="AJ136" s="40">
        <f t="shared" si="14"/>
        <v>0</v>
      </c>
      <c r="AK136" s="40">
        <f t="shared" si="14"/>
        <v>0</v>
      </c>
      <c r="AL136" s="40">
        <f t="shared" si="14"/>
        <v>0</v>
      </c>
      <c r="AM136" s="40">
        <f t="shared" si="14"/>
        <v>0</v>
      </c>
      <c r="AN136" s="40">
        <f t="shared" si="14"/>
        <v>0</v>
      </c>
      <c r="AO136" s="40">
        <f t="shared" si="14"/>
        <v>0</v>
      </c>
      <c r="AP136" s="40">
        <f t="shared" si="14"/>
        <v>0</v>
      </c>
      <c r="AQ136" s="40">
        <f t="shared" si="14"/>
        <v>0</v>
      </c>
      <c r="AR136" s="40">
        <f t="shared" si="14"/>
        <v>0</v>
      </c>
      <c r="AS136" s="40">
        <f t="shared" si="14"/>
        <v>0</v>
      </c>
      <c r="AT136" s="40">
        <f t="shared" si="14"/>
        <v>0</v>
      </c>
      <c r="AU136" s="40">
        <f t="shared" si="14"/>
        <v>0</v>
      </c>
      <c r="AV136" s="40">
        <f t="shared" si="14"/>
        <v>102.13</v>
      </c>
      <c r="AW136" s="40">
        <f t="shared" si="14"/>
        <v>27.330000000000013</v>
      </c>
      <c r="AX136" s="40">
        <f t="shared" si="14"/>
        <v>0</v>
      </c>
      <c r="AY136" s="40">
        <f t="shared" si="14"/>
        <v>0</v>
      </c>
      <c r="AZ136" s="40">
        <f t="shared" si="14"/>
        <v>273.08</v>
      </c>
      <c r="BA136" s="40">
        <f t="shared" si="14"/>
        <v>0</v>
      </c>
      <c r="BB136" s="40">
        <f t="shared" si="14"/>
        <v>0</v>
      </c>
      <c r="BC136" s="40">
        <f t="shared" si="14"/>
        <v>0</v>
      </c>
      <c r="BD136" s="40">
        <f t="shared" si="14"/>
        <v>0</v>
      </c>
      <c r="BE136" s="40">
        <f t="shared" si="14"/>
        <v>0</v>
      </c>
      <c r="BF136" s="40">
        <f t="shared" si="14"/>
        <v>46.55</v>
      </c>
      <c r="BG136" s="40">
        <f t="shared" si="14"/>
        <v>9.02</v>
      </c>
      <c r="BH136" s="40">
        <f t="shared" si="14"/>
        <v>0</v>
      </c>
      <c r="BI136" s="40">
        <f t="shared" si="14"/>
        <v>0</v>
      </c>
      <c r="BJ136" s="40">
        <f t="shared" si="14"/>
        <v>63.93</v>
      </c>
      <c r="BK136" s="45">
        <f t="shared" si="14"/>
        <v>522.04</v>
      </c>
    </row>
    <row r="137" spans="1:63" x14ac:dyDescent="0.2">
      <c r="A137" s="58"/>
      <c r="B137" s="66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67"/>
    </row>
    <row r="138" spans="1:63" x14ac:dyDescent="0.2">
      <c r="A138" s="27" t="s">
        <v>19</v>
      </c>
      <c r="B138" s="28" t="s">
        <v>140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4"/>
    </row>
    <row r="139" spans="1:63" x14ac:dyDescent="0.2">
      <c r="A139" s="68"/>
      <c r="B139" s="32" t="s">
        <v>141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5.48</v>
      </c>
      <c r="AW139" s="36">
        <v>32526.2</v>
      </c>
      <c r="AX139" s="36">
        <v>0</v>
      </c>
      <c r="AY139" s="36">
        <v>0</v>
      </c>
      <c r="AZ139" s="36">
        <v>48.54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3.19</v>
      </c>
      <c r="BG139" s="36">
        <v>32.04</v>
      </c>
      <c r="BH139" s="36">
        <v>0</v>
      </c>
      <c r="BI139" s="36">
        <v>0</v>
      </c>
      <c r="BJ139" s="36">
        <v>6.79</v>
      </c>
      <c r="BK139" s="37">
        <f>SUM(C139:BJ139)</f>
        <v>32622.240000000002</v>
      </c>
    </row>
    <row r="140" spans="1:63" x14ac:dyDescent="0.2">
      <c r="A140" s="68"/>
      <c r="B140" s="32" t="s">
        <v>142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5.01</v>
      </c>
      <c r="AW140" s="36">
        <v>19078.310000000001</v>
      </c>
      <c r="AX140" s="36">
        <v>0</v>
      </c>
      <c r="AY140" s="36">
        <v>0</v>
      </c>
      <c r="AZ140" s="36">
        <v>13.98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2.23</v>
      </c>
      <c r="BG140" s="36">
        <v>40.82</v>
      </c>
      <c r="BH140" s="36">
        <v>0</v>
      </c>
      <c r="BI140" s="36">
        <v>0</v>
      </c>
      <c r="BJ140" s="36">
        <v>1.1299999999999999</v>
      </c>
      <c r="BK140" s="37">
        <f>SUM(C140:BJ140)</f>
        <v>19141.48</v>
      </c>
    </row>
    <row r="141" spans="1:63" x14ac:dyDescent="0.2">
      <c r="A141" s="68"/>
      <c r="B141" s="32" t="s">
        <v>143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6.4</v>
      </c>
      <c r="AW141" s="36">
        <v>545.37</v>
      </c>
      <c r="AX141" s="36">
        <v>0</v>
      </c>
      <c r="AY141" s="36">
        <v>0</v>
      </c>
      <c r="AZ141" s="36">
        <v>38.04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4.26</v>
      </c>
      <c r="BG141" s="36">
        <v>8.14</v>
      </c>
      <c r="BH141" s="36">
        <v>0</v>
      </c>
      <c r="BI141" s="36">
        <v>0</v>
      </c>
      <c r="BJ141" s="36">
        <v>4.38</v>
      </c>
      <c r="BK141" s="37">
        <f>SUM(C141:BJ141)</f>
        <v>606.58999999999992</v>
      </c>
    </row>
    <row r="142" spans="1:63" x14ac:dyDescent="0.2">
      <c r="A142" s="68"/>
      <c r="B142" s="32" t="s">
        <v>144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0.37</v>
      </c>
      <c r="AW142" s="36">
        <v>4.32</v>
      </c>
      <c r="AX142" s="36">
        <v>0</v>
      </c>
      <c r="AY142" s="36">
        <v>0</v>
      </c>
      <c r="AZ142" s="36">
        <v>0.15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0.24</v>
      </c>
      <c r="BG142" s="36">
        <v>0</v>
      </c>
      <c r="BH142" s="36">
        <v>0</v>
      </c>
      <c r="BI142" s="36">
        <v>0</v>
      </c>
      <c r="BJ142" s="36">
        <v>0</v>
      </c>
      <c r="BK142" s="37">
        <f>SUM(C142:BJ142)</f>
        <v>5.080000000000001</v>
      </c>
    </row>
    <row r="143" spans="1:63" ht="13.5" thickBot="1" x14ac:dyDescent="0.25">
      <c r="A143" s="68"/>
      <c r="B143" s="32" t="s">
        <v>145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0</v>
      </c>
      <c r="AV143" s="36">
        <v>1.25</v>
      </c>
      <c r="AW143" s="36">
        <v>19.63</v>
      </c>
      <c r="AX143" s="36">
        <v>0</v>
      </c>
      <c r="AY143" s="36">
        <v>0</v>
      </c>
      <c r="AZ143" s="36">
        <v>2.23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0.84</v>
      </c>
      <c r="BG143" s="36">
        <v>0.13</v>
      </c>
      <c r="BH143" s="36">
        <v>0</v>
      </c>
      <c r="BI143" s="36">
        <v>0</v>
      </c>
      <c r="BJ143" s="36">
        <v>0.44</v>
      </c>
      <c r="BK143" s="37">
        <f>SUM(C143:BJ143)</f>
        <v>24.52</v>
      </c>
    </row>
    <row r="144" spans="1:63" ht="13.5" thickBot="1" x14ac:dyDescent="0.25">
      <c r="A144" s="48"/>
      <c r="B144" s="69" t="s">
        <v>22</v>
      </c>
      <c r="C144" s="70">
        <f t="shared" ref="C144:BK144" si="15">SUM(C139:C143)</f>
        <v>0</v>
      </c>
      <c r="D144" s="40">
        <f t="shared" si="15"/>
        <v>0</v>
      </c>
      <c r="E144" s="40">
        <f t="shared" si="15"/>
        <v>0</v>
      </c>
      <c r="F144" s="40">
        <f t="shared" si="15"/>
        <v>0</v>
      </c>
      <c r="G144" s="40">
        <f t="shared" si="15"/>
        <v>0</v>
      </c>
      <c r="H144" s="40">
        <f t="shared" si="15"/>
        <v>0</v>
      </c>
      <c r="I144" s="40">
        <f t="shared" si="15"/>
        <v>0</v>
      </c>
      <c r="J144" s="40">
        <f t="shared" si="15"/>
        <v>0</v>
      </c>
      <c r="K144" s="40">
        <f t="shared" si="15"/>
        <v>0</v>
      </c>
      <c r="L144" s="40">
        <f t="shared" si="15"/>
        <v>0</v>
      </c>
      <c r="M144" s="40">
        <f t="shared" si="15"/>
        <v>0</v>
      </c>
      <c r="N144" s="40">
        <f t="shared" si="15"/>
        <v>0</v>
      </c>
      <c r="O144" s="40">
        <f t="shared" si="15"/>
        <v>0</v>
      </c>
      <c r="P144" s="40">
        <f t="shared" si="15"/>
        <v>0</v>
      </c>
      <c r="Q144" s="40">
        <f t="shared" si="15"/>
        <v>0</v>
      </c>
      <c r="R144" s="40">
        <f t="shared" si="15"/>
        <v>0</v>
      </c>
      <c r="S144" s="40">
        <f t="shared" si="15"/>
        <v>0</v>
      </c>
      <c r="T144" s="40">
        <f t="shared" si="15"/>
        <v>0</v>
      </c>
      <c r="U144" s="40">
        <f t="shared" si="15"/>
        <v>0</v>
      </c>
      <c r="V144" s="40">
        <f t="shared" si="15"/>
        <v>0</v>
      </c>
      <c r="W144" s="40">
        <f t="shared" si="15"/>
        <v>0</v>
      </c>
      <c r="X144" s="40">
        <f t="shared" si="15"/>
        <v>0</v>
      </c>
      <c r="Y144" s="40">
        <f t="shared" si="15"/>
        <v>0</v>
      </c>
      <c r="Z144" s="40">
        <f t="shared" si="15"/>
        <v>0</v>
      </c>
      <c r="AA144" s="40">
        <f t="shared" si="15"/>
        <v>0</v>
      </c>
      <c r="AB144" s="40">
        <f t="shared" si="15"/>
        <v>0</v>
      </c>
      <c r="AC144" s="40">
        <f t="shared" si="15"/>
        <v>0</v>
      </c>
      <c r="AD144" s="40">
        <f t="shared" si="15"/>
        <v>0</v>
      </c>
      <c r="AE144" s="40">
        <f t="shared" si="15"/>
        <v>0</v>
      </c>
      <c r="AF144" s="40">
        <f t="shared" si="15"/>
        <v>0</v>
      </c>
      <c r="AG144" s="40">
        <f t="shared" si="15"/>
        <v>0</v>
      </c>
      <c r="AH144" s="40">
        <f t="shared" si="15"/>
        <v>0</v>
      </c>
      <c r="AI144" s="40">
        <f t="shared" si="15"/>
        <v>0</v>
      </c>
      <c r="AJ144" s="40">
        <f t="shared" si="15"/>
        <v>0</v>
      </c>
      <c r="AK144" s="40">
        <f t="shared" si="15"/>
        <v>0</v>
      </c>
      <c r="AL144" s="40">
        <f t="shared" si="15"/>
        <v>0</v>
      </c>
      <c r="AM144" s="40">
        <f t="shared" si="15"/>
        <v>0</v>
      </c>
      <c r="AN144" s="40">
        <f t="shared" si="15"/>
        <v>0</v>
      </c>
      <c r="AO144" s="40">
        <f t="shared" si="15"/>
        <v>0</v>
      </c>
      <c r="AP144" s="40">
        <f t="shared" si="15"/>
        <v>0</v>
      </c>
      <c r="AQ144" s="40">
        <f t="shared" si="15"/>
        <v>0</v>
      </c>
      <c r="AR144" s="40">
        <f t="shared" si="15"/>
        <v>0</v>
      </c>
      <c r="AS144" s="40">
        <f t="shared" si="15"/>
        <v>0</v>
      </c>
      <c r="AT144" s="40">
        <f t="shared" si="15"/>
        <v>0</v>
      </c>
      <c r="AU144" s="40">
        <f t="shared" si="15"/>
        <v>0</v>
      </c>
      <c r="AV144" s="40">
        <f t="shared" si="15"/>
        <v>18.510000000000002</v>
      </c>
      <c r="AW144" s="40">
        <f t="shared" si="15"/>
        <v>52173.83</v>
      </c>
      <c r="AX144" s="40">
        <f t="shared" si="15"/>
        <v>0</v>
      </c>
      <c r="AY144" s="40">
        <f t="shared" si="15"/>
        <v>0</v>
      </c>
      <c r="AZ144" s="40">
        <f t="shared" si="15"/>
        <v>102.94000000000001</v>
      </c>
      <c r="BA144" s="40">
        <f t="shared" si="15"/>
        <v>0</v>
      </c>
      <c r="BB144" s="40">
        <f t="shared" si="15"/>
        <v>0</v>
      </c>
      <c r="BC144" s="40">
        <f t="shared" si="15"/>
        <v>0</v>
      </c>
      <c r="BD144" s="40">
        <f t="shared" si="15"/>
        <v>0</v>
      </c>
      <c r="BE144" s="40">
        <f t="shared" si="15"/>
        <v>0</v>
      </c>
      <c r="BF144" s="40">
        <f t="shared" si="15"/>
        <v>10.76</v>
      </c>
      <c r="BG144" s="40">
        <f t="shared" si="15"/>
        <v>81.13</v>
      </c>
      <c r="BH144" s="40">
        <f t="shared" si="15"/>
        <v>0</v>
      </c>
      <c r="BI144" s="40">
        <f t="shared" si="15"/>
        <v>0</v>
      </c>
      <c r="BJ144" s="40">
        <f t="shared" si="15"/>
        <v>12.74</v>
      </c>
      <c r="BK144" s="71">
        <f t="shared" si="15"/>
        <v>52399.909999999996</v>
      </c>
    </row>
    <row r="145" spans="1:63" ht="13.5" thickBot="1" x14ac:dyDescent="0.25">
      <c r="A145" s="38"/>
      <c r="B145" s="63" t="s">
        <v>131</v>
      </c>
      <c r="C145" s="40">
        <f t="shared" ref="C145:BK145" si="16">C144+C136</f>
        <v>0</v>
      </c>
      <c r="D145" s="40">
        <f t="shared" si="16"/>
        <v>0</v>
      </c>
      <c r="E145" s="40">
        <f t="shared" si="16"/>
        <v>0</v>
      </c>
      <c r="F145" s="40">
        <f t="shared" si="16"/>
        <v>0</v>
      </c>
      <c r="G145" s="40">
        <f t="shared" si="16"/>
        <v>0</v>
      </c>
      <c r="H145" s="40">
        <f t="shared" si="16"/>
        <v>0</v>
      </c>
      <c r="I145" s="40">
        <f t="shared" si="16"/>
        <v>0</v>
      </c>
      <c r="J145" s="40">
        <f t="shared" si="16"/>
        <v>0</v>
      </c>
      <c r="K145" s="40">
        <f t="shared" si="16"/>
        <v>0</v>
      </c>
      <c r="L145" s="40">
        <f t="shared" si="16"/>
        <v>0</v>
      </c>
      <c r="M145" s="40">
        <f t="shared" si="16"/>
        <v>0</v>
      </c>
      <c r="N145" s="40">
        <f t="shared" si="16"/>
        <v>0</v>
      </c>
      <c r="O145" s="40">
        <f t="shared" si="16"/>
        <v>0</v>
      </c>
      <c r="P145" s="40">
        <f t="shared" si="16"/>
        <v>0</v>
      </c>
      <c r="Q145" s="40">
        <f t="shared" si="16"/>
        <v>0</v>
      </c>
      <c r="R145" s="40">
        <f t="shared" si="16"/>
        <v>0</v>
      </c>
      <c r="S145" s="40">
        <f t="shared" si="16"/>
        <v>0</v>
      </c>
      <c r="T145" s="40">
        <f t="shared" si="16"/>
        <v>0</v>
      </c>
      <c r="U145" s="40">
        <f t="shared" si="16"/>
        <v>0</v>
      </c>
      <c r="V145" s="40">
        <f t="shared" si="16"/>
        <v>0</v>
      </c>
      <c r="W145" s="40">
        <f t="shared" si="16"/>
        <v>0</v>
      </c>
      <c r="X145" s="40">
        <f t="shared" si="16"/>
        <v>0</v>
      </c>
      <c r="Y145" s="40">
        <f t="shared" si="16"/>
        <v>0</v>
      </c>
      <c r="Z145" s="40">
        <f t="shared" si="16"/>
        <v>0</v>
      </c>
      <c r="AA145" s="40">
        <f t="shared" si="16"/>
        <v>0</v>
      </c>
      <c r="AB145" s="40">
        <f t="shared" si="16"/>
        <v>0</v>
      </c>
      <c r="AC145" s="40">
        <f t="shared" si="16"/>
        <v>0</v>
      </c>
      <c r="AD145" s="40">
        <f t="shared" si="16"/>
        <v>0</v>
      </c>
      <c r="AE145" s="40">
        <f t="shared" si="16"/>
        <v>0</v>
      </c>
      <c r="AF145" s="40">
        <f t="shared" si="16"/>
        <v>0</v>
      </c>
      <c r="AG145" s="40">
        <f t="shared" si="16"/>
        <v>0</v>
      </c>
      <c r="AH145" s="40">
        <f t="shared" si="16"/>
        <v>0</v>
      </c>
      <c r="AI145" s="40">
        <f t="shared" si="16"/>
        <v>0</v>
      </c>
      <c r="AJ145" s="40">
        <f t="shared" si="16"/>
        <v>0</v>
      </c>
      <c r="AK145" s="40">
        <f t="shared" si="16"/>
        <v>0</v>
      </c>
      <c r="AL145" s="40">
        <f t="shared" si="16"/>
        <v>0</v>
      </c>
      <c r="AM145" s="40">
        <f t="shared" si="16"/>
        <v>0</v>
      </c>
      <c r="AN145" s="40">
        <f t="shared" si="16"/>
        <v>0</v>
      </c>
      <c r="AO145" s="40">
        <f t="shared" si="16"/>
        <v>0</v>
      </c>
      <c r="AP145" s="40">
        <f t="shared" si="16"/>
        <v>0</v>
      </c>
      <c r="AQ145" s="40">
        <f t="shared" si="16"/>
        <v>0</v>
      </c>
      <c r="AR145" s="40">
        <f t="shared" si="16"/>
        <v>0</v>
      </c>
      <c r="AS145" s="40">
        <f t="shared" si="16"/>
        <v>0</v>
      </c>
      <c r="AT145" s="40">
        <f t="shared" si="16"/>
        <v>0</v>
      </c>
      <c r="AU145" s="40">
        <f t="shared" si="16"/>
        <v>0</v>
      </c>
      <c r="AV145" s="40">
        <f t="shared" si="16"/>
        <v>120.64</v>
      </c>
      <c r="AW145" s="40">
        <f t="shared" si="16"/>
        <v>52201.16</v>
      </c>
      <c r="AX145" s="40">
        <f t="shared" si="16"/>
        <v>0</v>
      </c>
      <c r="AY145" s="40">
        <f t="shared" si="16"/>
        <v>0</v>
      </c>
      <c r="AZ145" s="40">
        <f t="shared" si="16"/>
        <v>376.02</v>
      </c>
      <c r="BA145" s="40">
        <f t="shared" si="16"/>
        <v>0</v>
      </c>
      <c r="BB145" s="40">
        <f t="shared" si="16"/>
        <v>0</v>
      </c>
      <c r="BC145" s="40">
        <f t="shared" si="16"/>
        <v>0</v>
      </c>
      <c r="BD145" s="40">
        <f t="shared" si="16"/>
        <v>0</v>
      </c>
      <c r="BE145" s="40">
        <f t="shared" si="16"/>
        <v>0</v>
      </c>
      <c r="BF145" s="40">
        <f t="shared" si="16"/>
        <v>57.309999999999995</v>
      </c>
      <c r="BG145" s="40">
        <f t="shared" si="16"/>
        <v>90.149999999999991</v>
      </c>
      <c r="BH145" s="40">
        <f t="shared" si="16"/>
        <v>0</v>
      </c>
      <c r="BI145" s="40">
        <f t="shared" si="16"/>
        <v>0</v>
      </c>
      <c r="BJ145" s="40">
        <f t="shared" si="16"/>
        <v>76.67</v>
      </c>
      <c r="BK145" s="45">
        <f t="shared" si="16"/>
        <v>52921.95</v>
      </c>
    </row>
    <row r="146" spans="1:63" x14ac:dyDescent="0.2">
      <c r="A146" s="58"/>
      <c r="B146" s="72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67"/>
    </row>
    <row r="147" spans="1:63" x14ac:dyDescent="0.2">
      <c r="A147" s="27" t="s">
        <v>146</v>
      </c>
      <c r="B147" s="60" t="s">
        <v>147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4"/>
    </row>
    <row r="148" spans="1:63" ht="13.5" thickBot="1" x14ac:dyDescent="0.25">
      <c r="A148" s="68" t="s">
        <v>13</v>
      </c>
      <c r="B148" s="73" t="s">
        <v>148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36">
        <v>0</v>
      </c>
      <c r="BJ148" s="36">
        <v>0</v>
      </c>
      <c r="BK148" s="37">
        <v>0</v>
      </c>
    </row>
    <row r="149" spans="1:63" ht="13.5" thickBot="1" x14ac:dyDescent="0.25">
      <c r="A149" s="38"/>
      <c r="B149" s="63" t="s">
        <v>135</v>
      </c>
      <c r="C149" s="40">
        <f>SUM(C148)</f>
        <v>0</v>
      </c>
      <c r="D149" s="40">
        <f t="shared" ref="D149:BK149" si="17">SUM(D148)</f>
        <v>0</v>
      </c>
      <c r="E149" s="40">
        <f t="shared" si="17"/>
        <v>0</v>
      </c>
      <c r="F149" s="40">
        <f t="shared" si="17"/>
        <v>0</v>
      </c>
      <c r="G149" s="40">
        <f t="shared" si="17"/>
        <v>0</v>
      </c>
      <c r="H149" s="40">
        <f t="shared" si="17"/>
        <v>0</v>
      </c>
      <c r="I149" s="40">
        <f t="shared" si="17"/>
        <v>0</v>
      </c>
      <c r="J149" s="40">
        <f t="shared" si="17"/>
        <v>0</v>
      </c>
      <c r="K149" s="40">
        <f t="shared" si="17"/>
        <v>0</v>
      </c>
      <c r="L149" s="40">
        <f t="shared" si="17"/>
        <v>0</v>
      </c>
      <c r="M149" s="40">
        <f t="shared" si="17"/>
        <v>0</v>
      </c>
      <c r="N149" s="40">
        <f t="shared" si="17"/>
        <v>0</v>
      </c>
      <c r="O149" s="40">
        <f t="shared" si="17"/>
        <v>0</v>
      </c>
      <c r="P149" s="40">
        <f t="shared" si="17"/>
        <v>0</v>
      </c>
      <c r="Q149" s="40">
        <f t="shared" si="17"/>
        <v>0</v>
      </c>
      <c r="R149" s="40">
        <f t="shared" si="17"/>
        <v>0</v>
      </c>
      <c r="S149" s="40">
        <f t="shared" si="17"/>
        <v>0</v>
      </c>
      <c r="T149" s="40">
        <f t="shared" si="17"/>
        <v>0</v>
      </c>
      <c r="U149" s="40">
        <f t="shared" si="17"/>
        <v>0</v>
      </c>
      <c r="V149" s="40">
        <f t="shared" si="17"/>
        <v>0</v>
      </c>
      <c r="W149" s="40">
        <f t="shared" si="17"/>
        <v>0</v>
      </c>
      <c r="X149" s="40">
        <f t="shared" si="17"/>
        <v>0</v>
      </c>
      <c r="Y149" s="40">
        <f t="shared" si="17"/>
        <v>0</v>
      </c>
      <c r="Z149" s="40">
        <f t="shared" si="17"/>
        <v>0</v>
      </c>
      <c r="AA149" s="40">
        <f t="shared" si="17"/>
        <v>0</v>
      </c>
      <c r="AB149" s="40">
        <f t="shared" si="17"/>
        <v>0</v>
      </c>
      <c r="AC149" s="40">
        <f t="shared" si="17"/>
        <v>0</v>
      </c>
      <c r="AD149" s="40">
        <f t="shared" si="17"/>
        <v>0</v>
      </c>
      <c r="AE149" s="40">
        <f t="shared" si="17"/>
        <v>0</v>
      </c>
      <c r="AF149" s="40">
        <f t="shared" si="17"/>
        <v>0</v>
      </c>
      <c r="AG149" s="40">
        <f t="shared" si="17"/>
        <v>0</v>
      </c>
      <c r="AH149" s="40">
        <f t="shared" si="17"/>
        <v>0</v>
      </c>
      <c r="AI149" s="40">
        <f t="shared" si="17"/>
        <v>0</v>
      </c>
      <c r="AJ149" s="40">
        <f t="shared" si="17"/>
        <v>0</v>
      </c>
      <c r="AK149" s="40">
        <f t="shared" si="17"/>
        <v>0</v>
      </c>
      <c r="AL149" s="40">
        <f t="shared" si="17"/>
        <v>0</v>
      </c>
      <c r="AM149" s="40">
        <f t="shared" si="17"/>
        <v>0</v>
      </c>
      <c r="AN149" s="40">
        <f t="shared" si="17"/>
        <v>0</v>
      </c>
      <c r="AO149" s="40">
        <f t="shared" si="17"/>
        <v>0</v>
      </c>
      <c r="AP149" s="40">
        <f t="shared" si="17"/>
        <v>0</v>
      </c>
      <c r="AQ149" s="40">
        <f t="shared" si="17"/>
        <v>0</v>
      </c>
      <c r="AR149" s="40">
        <f t="shared" si="17"/>
        <v>0</v>
      </c>
      <c r="AS149" s="40">
        <f t="shared" si="17"/>
        <v>0</v>
      </c>
      <c r="AT149" s="40">
        <f t="shared" si="17"/>
        <v>0</v>
      </c>
      <c r="AU149" s="40">
        <f t="shared" si="17"/>
        <v>0</v>
      </c>
      <c r="AV149" s="40">
        <f t="shared" si="17"/>
        <v>0</v>
      </c>
      <c r="AW149" s="40">
        <f t="shared" si="17"/>
        <v>0</v>
      </c>
      <c r="AX149" s="40">
        <f t="shared" si="17"/>
        <v>0</v>
      </c>
      <c r="AY149" s="40">
        <f t="shared" si="17"/>
        <v>0</v>
      </c>
      <c r="AZ149" s="40">
        <f t="shared" si="17"/>
        <v>0</v>
      </c>
      <c r="BA149" s="40">
        <f t="shared" si="17"/>
        <v>0</v>
      </c>
      <c r="BB149" s="40">
        <f t="shared" si="17"/>
        <v>0</v>
      </c>
      <c r="BC149" s="40">
        <f t="shared" si="17"/>
        <v>0</v>
      </c>
      <c r="BD149" s="40">
        <f t="shared" si="17"/>
        <v>0</v>
      </c>
      <c r="BE149" s="40">
        <f t="shared" si="17"/>
        <v>0</v>
      </c>
      <c r="BF149" s="40">
        <f t="shared" si="17"/>
        <v>0</v>
      </c>
      <c r="BG149" s="40">
        <f t="shared" si="17"/>
        <v>0</v>
      </c>
      <c r="BH149" s="40">
        <f t="shared" si="17"/>
        <v>0</v>
      </c>
      <c r="BI149" s="40">
        <f t="shared" si="17"/>
        <v>0</v>
      </c>
      <c r="BJ149" s="40">
        <f t="shared" si="17"/>
        <v>0</v>
      </c>
      <c r="BK149" s="45">
        <f t="shared" si="17"/>
        <v>0</v>
      </c>
    </row>
    <row r="150" spans="1:63" ht="13.5" thickBot="1" x14ac:dyDescent="0.25">
      <c r="A150" s="74"/>
      <c r="B150" s="75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7"/>
    </row>
    <row r="151" spans="1:63" ht="13.5" thickBot="1" x14ac:dyDescent="0.25">
      <c r="A151" s="38"/>
      <c r="B151" s="78" t="s">
        <v>149</v>
      </c>
      <c r="C151" s="40">
        <f t="shared" ref="C151:BK151" si="18">C149+C145+C131+C126+C96</f>
        <v>0</v>
      </c>
      <c r="D151" s="40">
        <f t="shared" si="18"/>
        <v>4679.2300000000005</v>
      </c>
      <c r="E151" s="40">
        <f t="shared" si="18"/>
        <v>825.39</v>
      </c>
      <c r="F151" s="40">
        <f t="shared" si="18"/>
        <v>0</v>
      </c>
      <c r="G151" s="40">
        <f t="shared" si="18"/>
        <v>0</v>
      </c>
      <c r="H151" s="40">
        <f t="shared" si="18"/>
        <v>3283.2499999999995</v>
      </c>
      <c r="I151" s="40">
        <f t="shared" si="18"/>
        <v>42782.61</v>
      </c>
      <c r="J151" s="40">
        <f t="shared" si="18"/>
        <v>2225.6800000000003</v>
      </c>
      <c r="K151" s="40">
        <f t="shared" si="18"/>
        <v>0</v>
      </c>
      <c r="L151" s="40">
        <f t="shared" si="18"/>
        <v>7444.14</v>
      </c>
      <c r="M151" s="40">
        <f t="shared" si="18"/>
        <v>0</v>
      </c>
      <c r="N151" s="40">
        <f t="shared" si="18"/>
        <v>0</v>
      </c>
      <c r="O151" s="40">
        <f t="shared" si="18"/>
        <v>0</v>
      </c>
      <c r="P151" s="40">
        <f t="shared" si="18"/>
        <v>0</v>
      </c>
      <c r="Q151" s="40">
        <f t="shared" si="18"/>
        <v>0</v>
      </c>
      <c r="R151" s="40">
        <f t="shared" si="18"/>
        <v>2095.12</v>
      </c>
      <c r="S151" s="40">
        <f t="shared" si="18"/>
        <v>2819.1699999999996</v>
      </c>
      <c r="T151" s="40">
        <f t="shared" si="18"/>
        <v>381.03999999999996</v>
      </c>
      <c r="U151" s="40">
        <f t="shared" si="18"/>
        <v>0</v>
      </c>
      <c r="V151" s="40">
        <f t="shared" si="18"/>
        <v>1301.19</v>
      </c>
      <c r="W151" s="40">
        <f t="shared" si="18"/>
        <v>0</v>
      </c>
      <c r="X151" s="40">
        <f t="shared" si="18"/>
        <v>0</v>
      </c>
      <c r="Y151" s="40">
        <f t="shared" si="18"/>
        <v>0</v>
      </c>
      <c r="Z151" s="40">
        <f t="shared" si="18"/>
        <v>0</v>
      </c>
      <c r="AA151" s="40">
        <f t="shared" si="18"/>
        <v>0</v>
      </c>
      <c r="AB151" s="40">
        <f t="shared" si="18"/>
        <v>535.18999999999983</v>
      </c>
      <c r="AC151" s="40">
        <f t="shared" si="18"/>
        <v>100.06</v>
      </c>
      <c r="AD151" s="40">
        <f t="shared" si="18"/>
        <v>1.6199999999999999</v>
      </c>
      <c r="AE151" s="40">
        <f t="shared" si="18"/>
        <v>0</v>
      </c>
      <c r="AF151" s="40">
        <f t="shared" si="18"/>
        <v>758.79</v>
      </c>
      <c r="AG151" s="40">
        <f t="shared" si="18"/>
        <v>0</v>
      </c>
      <c r="AH151" s="40">
        <f t="shared" si="18"/>
        <v>0</v>
      </c>
      <c r="AI151" s="40">
        <f t="shared" si="18"/>
        <v>0</v>
      </c>
      <c r="AJ151" s="40">
        <f t="shared" si="18"/>
        <v>0</v>
      </c>
      <c r="AK151" s="40">
        <f t="shared" si="18"/>
        <v>0</v>
      </c>
      <c r="AL151" s="40">
        <f t="shared" si="18"/>
        <v>986.08999999999992</v>
      </c>
      <c r="AM151" s="40">
        <f t="shared" si="18"/>
        <v>32.090000000000003</v>
      </c>
      <c r="AN151" s="40">
        <f t="shared" si="18"/>
        <v>1.06</v>
      </c>
      <c r="AO151" s="40">
        <f t="shared" si="18"/>
        <v>0</v>
      </c>
      <c r="AP151" s="40">
        <f t="shared" si="18"/>
        <v>306.51</v>
      </c>
      <c r="AQ151" s="40">
        <f t="shared" si="18"/>
        <v>0</v>
      </c>
      <c r="AR151" s="40">
        <f t="shared" si="18"/>
        <v>155.88999999999999</v>
      </c>
      <c r="AS151" s="40">
        <f t="shared" si="18"/>
        <v>0.45</v>
      </c>
      <c r="AT151" s="40">
        <f t="shared" si="18"/>
        <v>0</v>
      </c>
      <c r="AU151" s="40">
        <f t="shared" si="18"/>
        <v>0</v>
      </c>
      <c r="AV151" s="40">
        <f t="shared" si="18"/>
        <v>27379.38</v>
      </c>
      <c r="AW151" s="40">
        <f t="shared" si="18"/>
        <v>67378.97</v>
      </c>
      <c r="AX151" s="40">
        <f t="shared" si="18"/>
        <v>173.68000000000004</v>
      </c>
      <c r="AY151" s="40">
        <f t="shared" si="18"/>
        <v>0.27</v>
      </c>
      <c r="AZ151" s="40">
        <f t="shared" si="18"/>
        <v>18493.320000000007</v>
      </c>
      <c r="BA151" s="40">
        <f t="shared" si="18"/>
        <v>0</v>
      </c>
      <c r="BB151" s="40">
        <f t="shared" si="18"/>
        <v>0</v>
      </c>
      <c r="BC151" s="40">
        <f t="shared" si="18"/>
        <v>0</v>
      </c>
      <c r="BD151" s="40">
        <f t="shared" si="18"/>
        <v>0</v>
      </c>
      <c r="BE151" s="40">
        <f t="shared" si="18"/>
        <v>0</v>
      </c>
      <c r="BF151" s="40">
        <f t="shared" si="18"/>
        <v>31870.080000000002</v>
      </c>
      <c r="BG151" s="40">
        <f t="shared" si="18"/>
        <v>2262.9</v>
      </c>
      <c r="BH151" s="40">
        <f t="shared" si="18"/>
        <v>312.23</v>
      </c>
      <c r="BI151" s="40">
        <f t="shared" si="18"/>
        <v>0</v>
      </c>
      <c r="BJ151" s="40">
        <f t="shared" si="18"/>
        <v>9575.3799999999992</v>
      </c>
      <c r="BK151" s="40">
        <f t="shared" si="18"/>
        <v>228160.77999999997</v>
      </c>
    </row>
    <row r="152" spans="1:63" x14ac:dyDescent="0.2">
      <c r="A152" s="58"/>
      <c r="B152" s="72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67"/>
    </row>
    <row r="153" spans="1:63" ht="15.75" thickBot="1" x14ac:dyDescent="0.35">
      <c r="A153" s="68" t="s">
        <v>150</v>
      </c>
      <c r="B153" s="79" t="s">
        <v>151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0</v>
      </c>
      <c r="AV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7">
        <v>0</v>
      </c>
    </row>
    <row r="154" spans="1:63" ht="13.5" thickBot="1" x14ac:dyDescent="0.25">
      <c r="A154" s="38"/>
      <c r="B154" s="63" t="s">
        <v>135</v>
      </c>
      <c r="C154" s="40">
        <f>SUM(C153)</f>
        <v>0</v>
      </c>
      <c r="D154" s="40">
        <f t="shared" ref="D154:BK154" si="19">SUM(D153)</f>
        <v>0</v>
      </c>
      <c r="E154" s="40">
        <f t="shared" si="19"/>
        <v>0</v>
      </c>
      <c r="F154" s="40">
        <f t="shared" si="19"/>
        <v>0</v>
      </c>
      <c r="G154" s="40">
        <f t="shared" si="19"/>
        <v>0</v>
      </c>
      <c r="H154" s="40">
        <f t="shared" si="19"/>
        <v>0</v>
      </c>
      <c r="I154" s="40">
        <f t="shared" si="19"/>
        <v>0</v>
      </c>
      <c r="J154" s="40">
        <f t="shared" si="19"/>
        <v>0</v>
      </c>
      <c r="K154" s="40">
        <f t="shared" si="19"/>
        <v>0</v>
      </c>
      <c r="L154" s="40">
        <f t="shared" si="19"/>
        <v>0</v>
      </c>
      <c r="M154" s="40">
        <f t="shared" si="19"/>
        <v>0</v>
      </c>
      <c r="N154" s="40">
        <f t="shared" si="19"/>
        <v>0</v>
      </c>
      <c r="O154" s="40">
        <f t="shared" si="19"/>
        <v>0</v>
      </c>
      <c r="P154" s="40">
        <f t="shared" si="19"/>
        <v>0</v>
      </c>
      <c r="Q154" s="40">
        <f t="shared" si="19"/>
        <v>0</v>
      </c>
      <c r="R154" s="40">
        <f t="shared" si="19"/>
        <v>0</v>
      </c>
      <c r="S154" s="40">
        <f t="shared" si="19"/>
        <v>0</v>
      </c>
      <c r="T154" s="40">
        <f t="shared" si="19"/>
        <v>0</v>
      </c>
      <c r="U154" s="40">
        <f t="shared" si="19"/>
        <v>0</v>
      </c>
      <c r="V154" s="40">
        <f t="shared" si="19"/>
        <v>0</v>
      </c>
      <c r="W154" s="40">
        <f t="shared" si="19"/>
        <v>0</v>
      </c>
      <c r="X154" s="40">
        <f t="shared" si="19"/>
        <v>0</v>
      </c>
      <c r="Y154" s="40">
        <f t="shared" si="19"/>
        <v>0</v>
      </c>
      <c r="Z154" s="40">
        <f t="shared" si="19"/>
        <v>0</v>
      </c>
      <c r="AA154" s="40">
        <f t="shared" si="19"/>
        <v>0</v>
      </c>
      <c r="AB154" s="40">
        <f t="shared" si="19"/>
        <v>0</v>
      </c>
      <c r="AC154" s="40">
        <f t="shared" si="19"/>
        <v>0</v>
      </c>
      <c r="AD154" s="40">
        <f t="shared" si="19"/>
        <v>0</v>
      </c>
      <c r="AE154" s="40">
        <f t="shared" si="19"/>
        <v>0</v>
      </c>
      <c r="AF154" s="40">
        <f t="shared" si="19"/>
        <v>0</v>
      </c>
      <c r="AG154" s="40">
        <f t="shared" si="19"/>
        <v>0</v>
      </c>
      <c r="AH154" s="40">
        <f t="shared" si="19"/>
        <v>0</v>
      </c>
      <c r="AI154" s="40">
        <f t="shared" si="19"/>
        <v>0</v>
      </c>
      <c r="AJ154" s="40">
        <f t="shared" si="19"/>
        <v>0</v>
      </c>
      <c r="AK154" s="40">
        <f t="shared" si="19"/>
        <v>0</v>
      </c>
      <c r="AL154" s="40">
        <f t="shared" si="19"/>
        <v>0</v>
      </c>
      <c r="AM154" s="40">
        <f t="shared" si="19"/>
        <v>0</v>
      </c>
      <c r="AN154" s="40">
        <f t="shared" si="19"/>
        <v>0</v>
      </c>
      <c r="AO154" s="40">
        <f t="shared" si="19"/>
        <v>0</v>
      </c>
      <c r="AP154" s="40">
        <f t="shared" si="19"/>
        <v>0</v>
      </c>
      <c r="AQ154" s="40">
        <f t="shared" si="19"/>
        <v>0</v>
      </c>
      <c r="AR154" s="40">
        <f t="shared" si="19"/>
        <v>0</v>
      </c>
      <c r="AS154" s="40">
        <f t="shared" si="19"/>
        <v>0</v>
      </c>
      <c r="AT154" s="40">
        <f t="shared" si="19"/>
        <v>0</v>
      </c>
      <c r="AU154" s="40">
        <f t="shared" si="19"/>
        <v>0</v>
      </c>
      <c r="AV154" s="40">
        <f t="shared" si="19"/>
        <v>0</v>
      </c>
      <c r="AW154" s="40">
        <f t="shared" si="19"/>
        <v>0</v>
      </c>
      <c r="AX154" s="40">
        <f t="shared" si="19"/>
        <v>0</v>
      </c>
      <c r="AY154" s="40">
        <f t="shared" si="19"/>
        <v>0</v>
      </c>
      <c r="AZ154" s="40">
        <f t="shared" si="19"/>
        <v>0</v>
      </c>
      <c r="BA154" s="40">
        <f t="shared" si="19"/>
        <v>0</v>
      </c>
      <c r="BB154" s="40">
        <f t="shared" si="19"/>
        <v>0</v>
      </c>
      <c r="BC154" s="40">
        <f t="shared" si="19"/>
        <v>0</v>
      </c>
      <c r="BD154" s="40">
        <f t="shared" si="19"/>
        <v>0</v>
      </c>
      <c r="BE154" s="40">
        <f t="shared" si="19"/>
        <v>0</v>
      </c>
      <c r="BF154" s="40">
        <f t="shared" si="19"/>
        <v>0</v>
      </c>
      <c r="BG154" s="40">
        <f t="shared" si="19"/>
        <v>0</v>
      </c>
      <c r="BH154" s="40">
        <f t="shared" si="19"/>
        <v>0</v>
      </c>
      <c r="BI154" s="40">
        <f t="shared" si="19"/>
        <v>0</v>
      </c>
      <c r="BJ154" s="40">
        <f t="shared" si="19"/>
        <v>0</v>
      </c>
      <c r="BK154" s="45">
        <f t="shared" si="19"/>
        <v>0</v>
      </c>
    </row>
    <row r="155" spans="1:63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</row>
    <row r="156" spans="1:63" x14ac:dyDescent="0.2">
      <c r="A156" s="80"/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</row>
    <row r="157" spans="1:63" x14ac:dyDescent="0.2">
      <c r="A157" s="80"/>
      <c r="B157" s="82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</row>
    <row r="158" spans="1:63" x14ac:dyDescent="0.2">
      <c r="A158" s="80"/>
      <c r="B158" s="83" t="s">
        <v>152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0"/>
    </row>
    <row r="159" spans="1:63" x14ac:dyDescent="0.2">
      <c r="A159" s="80"/>
      <c r="B159" s="83" t="s">
        <v>153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</row>
    <row r="160" spans="1:63" x14ac:dyDescent="0.2">
      <c r="A160" s="80"/>
      <c r="B160" s="83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</row>
    <row r="161" spans="1:63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</row>
    <row r="162" spans="1:63" x14ac:dyDescent="0.2">
      <c r="A162" s="80"/>
      <c r="B162" s="83" t="s">
        <v>154</v>
      </c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</row>
    <row r="163" spans="1:63" x14ac:dyDescent="0.2">
      <c r="A163" s="80"/>
      <c r="B163" s="83" t="s">
        <v>155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</row>
    <row r="164" spans="1:63" x14ac:dyDescent="0.2">
      <c r="A164" s="80"/>
      <c r="B164" s="83" t="s">
        <v>156</v>
      </c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</row>
    <row r="165" spans="1:63" x14ac:dyDescent="0.2">
      <c r="A165" s="80"/>
      <c r="B165" s="83" t="s">
        <v>157</v>
      </c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</row>
    <row r="166" spans="1:63" x14ac:dyDescent="0.2">
      <c r="A166" s="80"/>
      <c r="B166" s="83" t="s">
        <v>158</v>
      </c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</row>
    <row r="167" spans="1:63" x14ac:dyDescent="0.2">
      <c r="A167" s="80"/>
      <c r="B167" s="83" t="s">
        <v>159</v>
      </c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16F127-1D79-4DA9-9049-B458F5040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4D7A99-C11F-40DE-82D2-399CE27F03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D8C9E-B438-444D-8026-315FDB7655D1}">
  <ds:schemaRefs>
    <ds:schemaRef ds:uri="http://purl.org/dc/terms/"/>
    <ds:schemaRef ds:uri="http://schemas.microsoft.com/office/2006/documentManagement/types"/>
    <ds:schemaRef ds:uri="http://www.w3.org/XML/1998/namespace"/>
    <ds:schemaRef ds:uri="ab6de568-91ed-4883-9cbc-81954b915dc4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d6648c5-053f-440f-a844-f728cd99853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2021-11-05T18:41:44Z</dcterms:created>
  <dcterms:modified xsi:type="dcterms:W3CDTF">2021-11-05T18:43:11Z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